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<sst xmlns="http://schemas.openxmlformats.org/spreadsheetml/2006/main" count="70" uniqueCount="59">
  <si>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</si>
  <si>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</si>
  <si>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</si>
  <si>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</si>
  <si>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</si>
  <si>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</si>
  <si>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</si>
  <si>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</si>
  <si>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</si>
  <si>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</si>
  <si>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</si>
  <si>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</si>
  <si>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</si>
  <si>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</si>
  <si>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</si>
  <si>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</si>
  <si>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</si>
  <si>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</si>
  <si>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</si>
  <si>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</si>
  <si>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</si>
  <si>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</si>
  <si>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</si>
  <si>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</si>
  <si>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</si>
  <si>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</si>
  <si>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</si>
  <si>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</si>
  <si>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</si>
  <si>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</si>
  <si>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</si>
  <si>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</si>
  <si>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</si>
  <si>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</si>
  <si>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</si>
  <si>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</si>
  <si>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</si>
  <si>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</si>
  <si>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</si>
  <si>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</si>
  <si>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</si>
  <si>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</si>
  <si>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</si>
  <si>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</si>
  <si>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</si>
  <si>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</si>
  <si>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</si>
  <si>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</si>
  <si>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</si>
  <si>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</si>
  <si>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</si>
  <si>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</si>
  <si>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</si>
  <si>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</si>
  <si>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UNIVERSIDAD POLITÉCNICA DE QUERÉTARO</t>
  </si>
  <si>
    <t>Lic. María Teresa López Águila</t>
  </si>
  <si>
    <t>Encargada de Despacho de la Secretaría Administrativa</t>
  </si>
  <si>
    <t>L. en C. Gloria Margarita Javier Alarcón</t>
  </si>
  <si>
    <t>Jefa de Departamento de Contabilidad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</si>
</sst>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90" zoomScaleNormal="60" zoomScaleSheetLayoutView="90" zoomScalePageLayoutView="0" workbookViewId="0" topLeftCell="B1">
      <selection activeCell="B1" sqref="B1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51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52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2020</v>
      </c>
      <c r="J12" s="13">
        <v>2019</v>
      </c>
      <c r="K12" s="14"/>
      <c r="L12" s="58" t="s">
        <v>1</v>
      </c>
      <c r="M12" s="58"/>
      <c r="N12" s="58"/>
      <c r="O12" s="58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43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127107575.14</v>
      </c>
      <c r="J17" s="24">
        <f>SUM(J18:J28)</f>
        <v>102115042.94</v>
      </c>
      <c r="K17" s="21"/>
      <c r="L17" s="21"/>
      <c r="M17" s="59" t="s">
        <v>3</v>
      </c>
      <c r="N17" s="59"/>
      <c r="O17" s="59"/>
      <c r="P17" s="59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/>
      <c r="J18" s="25"/>
      <c r="K18" s="21"/>
      <c r="L18" s="21"/>
      <c r="M18" s="8"/>
      <c r="N18" s="60" t="s">
        <v>5</v>
      </c>
      <c r="O18" s="60"/>
      <c r="P18" s="60"/>
      <c r="Q18" s="25">
        <v>0</v>
      </c>
      <c r="R18" s="25"/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/>
      <c r="J19" s="25"/>
      <c r="K19" s="21"/>
      <c r="L19" s="21"/>
      <c r="M19" s="8"/>
      <c r="N19" s="60" t="s">
        <v>7</v>
      </c>
      <c r="O19" s="60"/>
      <c r="P19" s="60"/>
      <c r="Q19" s="25">
        <v>0</v>
      </c>
      <c r="R19" s="25"/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/>
      <c r="J20" s="25"/>
      <c r="K20" s="21"/>
      <c r="L20" s="21"/>
      <c r="M20" s="18"/>
      <c r="N20" s="60" t="s">
        <v>9</v>
      </c>
      <c r="O20" s="60"/>
      <c r="P20" s="60"/>
      <c r="Q20" s="25">
        <v>0</v>
      </c>
      <c r="R20" s="25"/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/>
      <c r="J21" s="25"/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45</v>
      </c>
      <c r="G22" s="55"/>
      <c r="H22" s="55"/>
      <c r="I22" s="25"/>
      <c r="J22" s="25"/>
      <c r="K22" s="21"/>
      <c r="L22" s="21"/>
      <c r="M22" s="27" t="s">
        <v>11</v>
      </c>
      <c r="N22" s="27"/>
      <c r="O22" s="27"/>
      <c r="P22" s="27"/>
      <c r="Q22" s="24">
        <f>ROUND(SUM(Q23:Q25),2)</f>
        <v>-7245954.35</v>
      </c>
      <c r="R22" s="24">
        <f>ROUND(SUM(R23:R25),2)</f>
        <v>6932131.51</v>
      </c>
      <c r="S22" s="19"/>
      <c r="T22" s="8"/>
    </row>
    <row r="23" spans="3:20" ht="15" customHeight="1">
      <c r="C23" s="20"/>
      <c r="D23" s="21"/>
      <c r="E23" s="26"/>
      <c r="F23" s="55" t="s">
        <v>46</v>
      </c>
      <c r="G23" s="55"/>
      <c r="H23" s="55"/>
      <c r="I23" s="25"/>
      <c r="J23" s="25"/>
      <c r="K23" s="21"/>
      <c r="L23" s="21"/>
      <c r="M23" s="18"/>
      <c r="N23" s="26" t="s">
        <v>5</v>
      </c>
      <c r="O23" s="26"/>
      <c r="P23" s="26"/>
      <c r="Q23" s="25">
        <v>-666884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5" t="s">
        <v>47</v>
      </c>
      <c r="G24" s="55"/>
      <c r="H24" s="55"/>
      <c r="I24" s="25">
        <v>51222081.02</v>
      </c>
      <c r="J24" s="25">
        <v>49926828.45</v>
      </c>
      <c r="K24" s="21"/>
      <c r="L24" s="21"/>
      <c r="M24" s="18"/>
      <c r="N24" s="60" t="s">
        <v>7</v>
      </c>
      <c r="O24" s="60"/>
      <c r="P24" s="60"/>
      <c r="Q24" s="25">
        <v>-5570062.73</v>
      </c>
      <c r="R24" s="25">
        <v>6978312.81</v>
      </c>
      <c r="S24" s="19"/>
      <c r="T24" s="8"/>
    </row>
    <row r="25" spans="3:20" ht="41.25" customHeight="1">
      <c r="C25" s="20"/>
      <c r="D25" s="21"/>
      <c r="E25" s="26"/>
      <c r="F25" s="55" t="s">
        <v>48</v>
      </c>
      <c r="G25" s="55"/>
      <c r="H25" s="55"/>
      <c r="I25" s="25"/>
      <c r="J25" s="25"/>
      <c r="K25" s="21"/>
      <c r="L25" s="21"/>
      <c r="M25" s="8"/>
      <c r="N25" s="60" t="s">
        <v>12</v>
      </c>
      <c r="O25" s="60"/>
      <c r="P25" s="60"/>
      <c r="Q25" s="25">
        <v>-1009007.62</v>
      </c>
      <c r="R25" s="25">
        <v>-46181.3</v>
      </c>
      <c r="S25" s="19"/>
      <c r="T25" s="8"/>
    </row>
    <row r="26" spans="3:20" ht="27" customHeight="1">
      <c r="C26" s="20"/>
      <c r="D26" s="21"/>
      <c r="E26" s="26"/>
      <c r="F26" s="55" t="s">
        <v>49</v>
      </c>
      <c r="G26" s="55"/>
      <c r="H26" s="55"/>
      <c r="I26" s="25">
        <v>68186178</v>
      </c>
      <c r="J26" s="25">
        <v>64967361.92</v>
      </c>
      <c r="K26" s="21"/>
      <c r="L26" s="21"/>
      <c r="M26" s="59" t="s">
        <v>13</v>
      </c>
      <c r="N26" s="59"/>
      <c r="O26" s="59"/>
      <c r="P26" s="59"/>
      <c r="Q26" s="24">
        <f>ROUND(Q17-Q22,2)</f>
        <v>7245954.35</v>
      </c>
      <c r="R26" s="24">
        <f>ROUND(R17-R22,2)</f>
        <v>-6932131.51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7699316.12</v>
      </c>
      <c r="J27" s="25">
        <v>-12779147.43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112316232.49</v>
      </c>
      <c r="J30" s="24">
        <f>+J31+J32+J33+J34+J35+J36+J37+J38+J39+J40+J41+J42+J43+J45+J46+J47</f>
        <v>90310708.07000001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57080124.98</v>
      </c>
      <c r="J31" s="25">
        <v>52199678.17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5835474.01</v>
      </c>
      <c r="J32" s="25">
        <v>7527648.23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39037949.71</v>
      </c>
      <c r="J33" s="25">
        <v>37260164.2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/>
      <c r="J34" s="25"/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/>
      <c r="J35" s="25"/>
      <c r="K35" s="21"/>
      <c r="L35" s="21"/>
      <c r="M35" s="27"/>
      <c r="N35" s="60" t="s">
        <v>23</v>
      </c>
      <c r="O35" s="60"/>
      <c r="P35" s="60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/>
      <c r="J36" s="25"/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3415747.7</v>
      </c>
      <c r="J37" s="25">
        <v>2671612.41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/>
      <c r="J38" s="25"/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/>
      <c r="J39" s="25"/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/>
      <c r="J40" s="25"/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/>
      <c r="J41" s="25"/>
      <c r="K41" s="21"/>
      <c r="L41" s="21"/>
      <c r="M41" s="27"/>
      <c r="N41" s="60" t="s">
        <v>31</v>
      </c>
      <c r="O41" s="60"/>
      <c r="P41" s="60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/>
      <c r="J43" s="25"/>
      <c r="K43" s="21"/>
      <c r="L43" s="21"/>
      <c r="M43" s="59" t="s">
        <v>50</v>
      </c>
      <c r="N43" s="59"/>
      <c r="O43" s="59"/>
      <c r="P43" s="59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/>
      <c r="J45" s="25"/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/>
      <c r="J46" s="25"/>
      <c r="K46" s="21"/>
      <c r="L46" s="63" t="s">
        <v>36</v>
      </c>
      <c r="M46" s="63"/>
      <c r="N46" s="63"/>
      <c r="O46" s="63"/>
      <c r="P46" s="63"/>
      <c r="Q46" s="30">
        <f>ROUND(I51+Q26+Q43,2)</f>
        <v>22037297</v>
      </c>
      <c r="R46" s="30">
        <f>ROUND(J51+R26+R43,2)</f>
        <v>4872203.36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6946936.09</v>
      </c>
      <c r="J47" s="25">
        <v>-9348394.94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15520831.47</v>
      </c>
      <c r="R50" s="53">
        <v>10648628.11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14791342.65</v>
      </c>
      <c r="J51" s="30">
        <f>J17-J30</f>
        <v>11804334.86999999</v>
      </c>
      <c r="K51" s="35"/>
      <c r="L51" s="63" t="s">
        <v>41</v>
      </c>
      <c r="M51" s="63"/>
      <c r="N51" s="63"/>
      <c r="O51" s="63"/>
      <c r="P51" s="63"/>
      <c r="Q51" s="53">
        <v>23066219.310000002</v>
      </c>
      <c r="R51" s="53">
        <v>15520831.469999999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55</v>
      </c>
      <c r="G60" s="64"/>
      <c r="H60" s="64"/>
      <c r="I60" s="64"/>
      <c r="J60" s="8"/>
      <c r="K60" s="51"/>
      <c r="L60" s="8"/>
      <c r="M60" s="1"/>
      <c r="N60" s="64" t="s">
        <v>57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6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Hewlett-Packard Company</cp:lastModifiedBy>
  <cp:lastPrinted>2018-10-24T19:41:45Z</cp:lastPrinted>
  <dcterms:created xsi:type="dcterms:W3CDTF">2018-10-24T19:36:13Z</dcterms:created>
  <dcterms:modified xsi:type="dcterms:W3CDTF">2021-02-14T16:45:06Z</dcterms:modified>
  <cp:category/>
  <cp:version/>
  <cp:contentType/>
  <cp:contentStatus/>
</cp:coreProperties>
</file>