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<sst xmlns="http://schemas.openxmlformats.org/spreadsheetml/2006/main" count="70" uniqueCount="59">
  <si>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</si>
  <si>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</si>
  <si>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</si>
  <si>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</si>
  <si>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</si>
  <si>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</si>
  <si>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</si>
  <si>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</si>
  <si>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</si>
  <si>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</si>
  <si>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</si>
  <si>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</si>
  <si>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</si>
  <si>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</si>
  <si>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</si>
  <si>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</si>
  <si>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</si>
  <si>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</si>
  <si>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</si>
  <si>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</si>
  <si>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</si>
  <si>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</si>
  <si>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</si>
  <si>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</si>
  <si>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</si>
  <si>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</si>
  <si>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</si>
  <si>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</si>
  <si>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</si>
  <si>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</si>
  <si>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</si>
  <si>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</si>
  <si>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</si>
  <si>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</si>
  <si>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</si>
  <si>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</si>
  <si>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</si>
  <si>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</si>
  <si>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</si>
  <si>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</si>
  <si>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</si>
  <si>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</si>
  <si>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</si>
  <si>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</si>
  <si>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</si>
  <si>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</si>
  <si>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</si>
  <si>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</si>
  <si>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</si>
  <si>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</si>
  <si>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</si>
  <si>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</si>
  <si>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</si>
  <si>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</si>
  <si>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INSTITUTO DE CAPACITACIÓN PARA EL TRABAJO DEL ESTADO DE QUERÉTARO</t>
  </si>
  <si>
    <t>Lic. Cesar Roberto Mariscal Eichner</t>
  </si>
  <si>
    <t>C.P. Gustavo Arteaga Ramírez</t>
  </si>
  <si>
    <t>Director General del ICATEQ</t>
  </si>
  <si>
    <t>Encargado de Despacho de la Dirección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</si>
</sst>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B30">
      <selection activeCell="Q62" sqref="Q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138603705.74</v>
      </c>
      <c r="J17" s="24">
        <f>SUM(J18:J28)</f>
        <v>128128577.45</v>
      </c>
      <c r="K17" s="21"/>
      <c r="L17" s="21"/>
      <c r="M17" s="59" t="s">
        <v>3</v>
      </c>
      <c r="N17" s="59"/>
      <c r="O17" s="59"/>
      <c r="P17" s="59"/>
      <c r="Q17" s="24">
        <f>ROUND(SUM(Q18:Q20),2)</f>
        <v>2982947.97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2982947.9699999997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0</v>
      </c>
      <c r="R22" s="24">
        <f>ROUND(SUM(R23:R25),2)</f>
        <v>6521558.06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6649280.21</v>
      </c>
      <c r="J24" s="25">
        <v>12755840.26</v>
      </c>
      <c r="K24" s="21"/>
      <c r="L24" s="21"/>
      <c r="M24" s="18"/>
      <c r="N24" s="60" t="s">
        <v>7</v>
      </c>
      <c r="O24" s="60"/>
      <c r="P24" s="60"/>
      <c r="Q24" s="25">
        <v>0</v>
      </c>
      <c r="R24" s="25">
        <v>6521558.06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81382151</v>
      </c>
      <c r="J25" s="25">
        <v>69607742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0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50572274.53</v>
      </c>
      <c r="J26" s="25">
        <v>45764995.19</v>
      </c>
      <c r="K26" s="21"/>
      <c r="L26" s="21"/>
      <c r="M26" s="59" t="s">
        <v>13</v>
      </c>
      <c r="N26" s="59"/>
      <c r="O26" s="59"/>
      <c r="P26" s="59"/>
      <c r="Q26" s="24">
        <f>ROUND(Q17-Q22,2)</f>
        <v>2982947.97</v>
      </c>
      <c r="R26" s="24">
        <f>ROUND(R17-R22,2)</f>
        <v>-6521558.06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109960599.81</v>
      </c>
      <c r="J30" s="24">
        <f>+J31+J32+J33+J34+J35+J36+J37+J38+J39+J40+J41+J42+J43+J45+J46+J47</f>
        <v>110081642.50999999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94123883.35</v>
      </c>
      <c r="J31" s="25">
        <v>90930170.48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4893267.01</v>
      </c>
      <c r="J32" s="25">
        <v>5985795.19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6574535.81</v>
      </c>
      <c r="J33" s="25">
        <v>9521072.1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1459555</v>
      </c>
      <c r="J37" s="25">
        <v>1512452</v>
      </c>
      <c r="K37" s="21"/>
      <c r="L37" s="21"/>
      <c r="M37" s="27" t="s">
        <v>11</v>
      </c>
      <c r="N37" s="27"/>
      <c r="O37" s="27"/>
      <c r="P37" s="27"/>
      <c r="Q37" s="24">
        <f>ROUND(Q38+Q41,2)</f>
        <v>18699222.52</v>
      </c>
      <c r="R37" s="24">
        <f>ROUND(R38+R41,2)</f>
        <v>16625860.47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2909358.64</v>
      </c>
      <c r="J38" s="25">
        <v>2132152.74</v>
      </c>
      <c r="K38" s="21"/>
      <c r="L38" s="21"/>
      <c r="M38" s="8"/>
      <c r="N38" s="26" t="s">
        <v>27</v>
      </c>
      <c r="O38" s="26"/>
      <c r="P38" s="26"/>
      <c r="Q38" s="29">
        <f>ROUND(SUM(Q39:Q40),2)</f>
        <v>2853570.13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2853570.13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15845652.39222752</v>
      </c>
      <c r="R41" s="25">
        <v>16625860.47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-18699222.52</v>
      </c>
      <c r="R43" s="24">
        <f>ROUND(R31-R37,2)</f>
        <v>-16625860.47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12926831.38</v>
      </c>
      <c r="R46" s="30">
        <f>ROUND(J51+R26+R43,2)</f>
        <v>-5100483.59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20454717.18</v>
      </c>
      <c r="R50" s="53">
        <v>19033642.71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28643105.93</v>
      </c>
      <c r="J51" s="30">
        <f>J17-J30</f>
        <v>18046934.940000013</v>
      </c>
      <c r="K51" s="35"/>
      <c r="L51" s="63" t="s">
        <v>41</v>
      </c>
      <c r="M51" s="63"/>
      <c r="N51" s="63"/>
      <c r="O51" s="63"/>
      <c r="P51" s="63"/>
      <c r="Q51" s="53">
        <v>33381548.557772487</v>
      </c>
      <c r="R51" s="53">
        <v>20454717.180000015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56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57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cp:lastPrinted>2018-10-24T19:41:45Z</cp:lastPrinted>
  <dcterms:created xsi:type="dcterms:W3CDTF">2018-10-24T19:36:13Z</dcterms:created>
  <dcterms:modified xsi:type="dcterms:W3CDTF">2021-02-15T21:04:24Z</dcterms:modified>
  <cp:category/>
  <cp:version/>
  <cp:contentType/>
  <cp:contentStatus/>
</cp:coreProperties>
</file>