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1006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<sst xmlns="http://schemas.openxmlformats.org/spreadsheetml/2006/main" count="70" uniqueCount="59">
  <si>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</si>
  <si>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</si>
  <si>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</si>
  <si>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</si>
  <si>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</si>
  <si>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</si>
  <si>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</si>
  <si>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</si>
  <si>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</si>
  <si>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</si>
  <si>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</si>
  <si>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</si>
  <si>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</si>
  <si>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</si>
  <si>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</si>
  <si>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</si>
  <si>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</si>
  <si>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</si>
  <si>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</si>
  <si>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</si>
  <si>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</si>
  <si>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</si>
  <si>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</si>
  <si>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</si>
  <si>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</si>
  <si>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</si>
  <si>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</si>
  <si>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</si>
  <si>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</si>
  <si>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</si>
  <si>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</si>
  <si>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</si>
  <si>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</si>
  <si>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</si>
  <si>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</si>
  <si>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</si>
  <si>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</si>
  <si>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</si>
  <si>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</si>
  <si>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</si>
  <si>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</si>
  <si>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</si>
  <si>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</si>
  <si>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</si>
  <si>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</si>
  <si>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</si>
  <si>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</si>
  <si>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</si>
  <si>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</si>
  <si>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</si>
  <si>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</si>
  <si>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</si>
  <si>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</si>
  <si>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</si>
  <si>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 xml:space="preserve">INSTITUTO DE ARTES Y OFICIOS DE QUERÉTARO </t>
  </si>
  <si>
    <t xml:space="preserve">C. FERNANDO MENDOZA VARGAS </t>
  </si>
  <si>
    <t xml:space="preserve">DIRECTOR GENERAL </t>
  </si>
  <si>
    <t>LIC. MARÍA DEL CARMEN PÉREZ JIMÉNEZ</t>
  </si>
  <si>
    <t xml:space="preserve">JEFA DEL DEPTO. ADMINISTRATIVO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</si>
</sst>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3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3" applyFont="1" applyFill="1" applyBorder="1" applyAlignment="1" applyProtection="1">
      <alignment horizontal="centerContinuous" vertical="center"/>
      <protection/>
    </xf>
    <xf numFmtId="0" fontId="22" fillId="33" borderId="0" xfId="53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3" applyFont="1" applyFill="1" applyBorder="1" applyAlignment="1" applyProtection="1">
      <alignment horizontal="center" vertical="center"/>
      <protection/>
    </xf>
    <xf numFmtId="165" fontId="21" fillId="16" borderId="11" xfId="48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3" applyFont="1" applyFill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3" applyFont="1" applyFill="1" applyBorder="1" applyAlignment="1" applyProtection="1">
      <alignment vertical="top"/>
      <protection/>
    </xf>
    <xf numFmtId="3" fontId="22" fillId="33" borderId="0" xfId="53" applyNumberFormat="1" applyFont="1" applyFill="1" applyBorder="1" applyAlignment="1" applyProtection="1">
      <alignment vertical="top"/>
      <protection/>
    </xf>
    <xf numFmtId="3" fontId="21" fillId="33" borderId="0" xfId="53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3" applyNumberFormat="1" applyFont="1" applyFill="1" applyBorder="1" applyAlignment="1" applyProtection="1">
      <alignment horizontal="right" vertical="top" wrapText="1"/>
      <protection/>
    </xf>
    <xf numFmtId="0" fontId="22" fillId="33" borderId="0" xfId="53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3" applyFont="1" applyFill="1" applyBorder="1" applyAlignment="1" applyProtection="1">
      <alignment vertical="top"/>
      <protection/>
    </xf>
    <xf numFmtId="3" fontId="22" fillId="33" borderId="16" xfId="53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3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/>
    </xf>
    <xf numFmtId="0" fontId="21" fillId="33" borderId="0" xfId="53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3" applyFont="1" applyFill="1" applyBorder="1" applyAlignment="1" applyProtection="1">
      <alignment horizontal="left" vertical="top"/>
      <protection/>
    </xf>
    <xf numFmtId="0" fontId="22" fillId="33" borderId="0" xfId="53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3" applyFont="1" applyFill="1" applyBorder="1" applyAlignment="1" applyProtection="1">
      <alignment horizontal="left" vertical="top" wrapText="1"/>
      <protection/>
    </xf>
    <xf numFmtId="0" fontId="21" fillId="33" borderId="0" xfId="53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8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3" fontId="42" fillId="33" borderId="0" xfId="0" applyNumberFormat="1" applyFont="1" applyFill="1" applyAlignment="1" applyProtection="1">
      <alignment horizontal="left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80" zoomScaleNormal="60" zoomScaleSheetLayoutView="80" zoomScalePageLayoutView="0" workbookViewId="0" topLeftCell="B1">
      <selection activeCell="O45" sqref="O45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14584571.04</v>
      </c>
      <c r="J17" s="24">
        <f>SUM(J18:J28)</f>
        <v>16622744.91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>
        <v>59683.04</v>
      </c>
      <c r="J22" s="25">
        <v>215218.82</v>
      </c>
      <c r="K22" s="21"/>
      <c r="L22" s="21"/>
      <c r="M22" s="27" t="s">
        <v>11</v>
      </c>
      <c r="N22" s="27"/>
      <c r="O22" s="27"/>
      <c r="P22" s="27"/>
      <c r="Q22" s="24">
        <f>ROUND(SUM(Q23:Q25),2)</f>
        <v>440953.99</v>
      </c>
      <c r="R22" s="24">
        <f>ROUND(SUM(R23:R25),2)</f>
        <v>779494.13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4133143</v>
      </c>
      <c r="J24" s="25">
        <v>8306157.09</v>
      </c>
      <c r="K24" s="21"/>
      <c r="L24" s="21"/>
      <c r="M24" s="18"/>
      <c r="N24" s="60" t="s">
        <v>7</v>
      </c>
      <c r="O24" s="60"/>
      <c r="P24" s="60"/>
      <c r="Q24" s="25">
        <v>440953.99</v>
      </c>
      <c r="R24" s="25">
        <v>779494.13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0</v>
      </c>
      <c r="R25" s="25">
        <v>0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10315930</v>
      </c>
      <c r="J26" s="25">
        <v>8101369</v>
      </c>
      <c r="K26" s="21"/>
      <c r="L26" s="21"/>
      <c r="M26" s="59" t="s">
        <v>13</v>
      </c>
      <c r="N26" s="59"/>
      <c r="O26" s="59"/>
      <c r="P26" s="59"/>
      <c r="Q26" s="24">
        <f>ROUND(Q17-Q22,2)</f>
        <v>-440953.99</v>
      </c>
      <c r="R26" s="24">
        <f>ROUND(R17-R22,2)</f>
        <v>-779494.13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75815</v>
      </c>
      <c r="J27" s="25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14417349.34</v>
      </c>
      <c r="J30" s="24">
        <f>+J31+J32+J33+J34+J35+J36+J37+J38+J39+J40+J41+J42+J43+J45+J46+J47</f>
        <v>15734049.94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11435253.1</v>
      </c>
      <c r="J31" s="25">
        <v>10660612.66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484436.32</v>
      </c>
      <c r="J32" s="25">
        <v>1257393.03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1969974.65</v>
      </c>
      <c r="J33" s="25">
        <v>3377710.17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91116.95</v>
      </c>
      <c r="J37" s="25">
        <v>161522.85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436568.32</v>
      </c>
      <c r="J38" s="25">
        <v>266731.05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50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-273732.29</v>
      </c>
      <c r="R46" s="30">
        <f>ROUND(J51+R26+R43,2)</f>
        <v>109200.84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0</v>
      </c>
      <c r="J47" s="25">
        <v>10080.18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556428.2</v>
      </c>
      <c r="R50" s="53">
        <v>447227.36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167221.7</v>
      </c>
      <c r="J51" s="30">
        <f>J17-J30</f>
        <v>888694.9700000007</v>
      </c>
      <c r="K51" s="35"/>
      <c r="L51" s="63" t="s">
        <v>41</v>
      </c>
      <c r="M51" s="63"/>
      <c r="N51" s="63"/>
      <c r="O51" s="63"/>
      <c r="P51" s="63"/>
      <c r="Q51" s="53">
        <v>282695.91</v>
      </c>
      <c r="R51" s="53">
        <v>556428.2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R52" s="67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6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Ana</cp:lastModifiedBy>
  <cp:lastPrinted>2018-10-24T19:41:45Z</cp:lastPrinted>
  <dcterms:created xsi:type="dcterms:W3CDTF">2018-10-24T19:36:13Z</dcterms:created>
  <dcterms:modified xsi:type="dcterms:W3CDTF">2021-02-12T17:06:05Z</dcterms:modified>
  <cp:category/>
  <cp:version/>
  <cp:contentType/>
  <cp:contentStatus/>
</cp:coreProperties>
</file>