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610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<sst xmlns="http://schemas.openxmlformats.org/spreadsheetml/2006/main" count="67" uniqueCount="50">
  <si>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</si>
  <si>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</si>
  <si>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</si>
  <si>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</si>
  <si>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</si>
  <si>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</si>
  <si>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</si>
  <si>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</si>
  <si>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</si>
  <si>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</si>
  <si>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</si>
  <si>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</si>
  <si>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</si>
  <si>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</si>
  <si>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</si>
  <si>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</si>
  <si>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</si>
  <si>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</si>
  <si>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</si>
  <si>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</si>
  <si>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</si>
  <si>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</si>
  <si>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</si>
  <si>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</si>
  <si>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</si>
  <si>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</si>
  <si>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</si>
  <si>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</si>
  <si>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</si>
  <si>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</si>
  <si>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</si>
  <si>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</si>
  <si>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</si>
  <si>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</si>
  <si>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</si>
  <si>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</si>
  <si>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</si>
  <si>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</si>
  <si>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</si>
  <si>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</si>
  <si>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</si>
  <si>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</si>
  <si>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</si>
  <si>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</si>
  <si>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</si>
  <si>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</si>
  <si>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</si>
  <si>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</si>
  <si>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</si>
  <si>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 xml:space="preserve">INSTITUTO DE ARTES Y OFICIOS DE QUERÉTARO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</si>
</sst>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na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37">
      <selection activeCell="B55" sqref="B55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17422391</v>
      </c>
      <c r="E12" s="11">
        <f>+E13+E14+E15</f>
        <v>14572257.04</v>
      </c>
      <c r="F12" s="52">
        <f>+F13+F14+F15</f>
        <v>14572257.04</v>
      </c>
      <c r="G12" s="1"/>
    </row>
    <row r="13" spans="2:6" ht="12">
      <c r="B13" s="53" t="s">
        <v>6</v>
      </c>
      <c r="C13" s="12"/>
      <c r="D13" s="13">
        <v>17422391</v>
      </c>
      <c r="E13" s="14">
        <v>14572257.04</v>
      </c>
      <c r="F13" s="54">
        <v>14572257.04</v>
      </c>
    </row>
    <row r="14" spans="2:6" ht="12">
      <c r="B14" s="55" t="s">
        <v>7</v>
      </c>
      <c r="C14" s="16"/>
      <c r="D14" s="17">
        <v>0</v>
      </c>
      <c r="E14" s="18">
        <v>0</v>
      </c>
      <c r="F14" s="56">
        <v>0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17422391</v>
      </c>
      <c r="E16" s="22">
        <f>+E17+E18</f>
        <v>14858303.33</v>
      </c>
      <c r="F16" s="59">
        <f>+F17+F18</f>
        <v>14825933</v>
      </c>
    </row>
    <row r="17" spans="2:6" ht="12">
      <c r="B17" s="53" t="s">
        <v>10</v>
      </c>
      <c r="C17" s="12"/>
      <c r="D17" s="23">
        <v>17422391</v>
      </c>
      <c r="E17" s="24">
        <v>14858303.33</v>
      </c>
      <c r="F17" s="60">
        <v>14825933</v>
      </c>
    </row>
    <row r="18" spans="2:6" ht="12">
      <c r="B18" s="93" t="s">
        <v>11</v>
      </c>
      <c r="C18" s="94"/>
      <c r="D18" s="23">
        <v>0</v>
      </c>
      <c r="E18" s="24">
        <v>0</v>
      </c>
      <c r="F18" s="60">
        <v>0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526372.2</v>
      </c>
      <c r="F19" s="59">
        <f>+F20+F21</f>
        <v>0</v>
      </c>
    </row>
    <row r="20" spans="2:6" ht="12">
      <c r="B20" s="61" t="s">
        <v>13</v>
      </c>
      <c r="C20" s="25"/>
      <c r="D20" s="26">
        <v>0</v>
      </c>
      <c r="E20" s="27">
        <v>526372.2</v>
      </c>
      <c r="F20" s="62">
        <v>0</v>
      </c>
    </row>
    <row r="21" spans="2:6" ht="12">
      <c r="B21" s="101" t="s">
        <v>14</v>
      </c>
      <c r="C21" s="102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240325.90999999898</v>
      </c>
      <c r="F23" s="59">
        <f>+F12-F16+F19</f>
        <v>-253675.9600000009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240325.90999999898</v>
      </c>
      <c r="F24" s="59">
        <f>+F23-F15</f>
        <v>-253675.9600000009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-286046.29000000097</v>
      </c>
      <c r="F25" s="59">
        <f>+F24-F19</f>
        <v>-253675.9600000009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>
        <v>0</v>
      </c>
      <c r="E30" s="20">
        <v>0</v>
      </c>
      <c r="F30" s="58">
        <v>0</v>
      </c>
    </row>
    <row r="31" spans="2:6" ht="12">
      <c r="B31" s="101" t="s">
        <v>20</v>
      </c>
      <c r="C31" s="102"/>
      <c r="D31" s="8">
        <v>0</v>
      </c>
      <c r="E31" s="20">
        <v>0</v>
      </c>
      <c r="F31" s="58">
        <v>0</v>
      </c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-286046.29000000097</v>
      </c>
      <c r="F33" s="68">
        <f>+F25+F29</f>
        <v>-253675.9600000009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101" t="s">
        <v>24</v>
      </c>
      <c r="C39" s="102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>
        <v>0</v>
      </c>
      <c r="E41" s="42">
        <v>0</v>
      </c>
      <c r="F41" s="58">
        <v>0</v>
      </c>
    </row>
    <row r="42" spans="2:6" ht="12">
      <c r="B42" s="61" t="s">
        <v>27</v>
      </c>
      <c r="C42" s="43"/>
      <c r="D42" s="8">
        <v>0</v>
      </c>
      <c r="E42" s="20">
        <v>0</v>
      </c>
      <c r="F42" s="50">
        <v>0</v>
      </c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17422391</v>
      </c>
      <c r="E48" s="42">
        <f>E13</f>
        <v>14572257.04</v>
      </c>
      <c r="F48" s="69">
        <f>F13</f>
        <v>14572257.04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17422391</v>
      </c>
      <c r="E52" s="42">
        <f>E17</f>
        <v>14858303.33</v>
      </c>
      <c r="F52" s="71">
        <f>F17</f>
        <v>14825933</v>
      </c>
    </row>
    <row r="53" spans="2:6" ht="12">
      <c r="B53" s="64" t="s">
        <v>33</v>
      </c>
      <c r="C53" s="30"/>
      <c r="D53" s="8">
        <f>D20</f>
        <v>0</v>
      </c>
      <c r="E53" s="42">
        <f>E20</f>
        <v>526372.2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240325.90999999898</v>
      </c>
      <c r="F55" s="59">
        <f>+F48+F49-F52+F53</f>
        <v>-253675.9600000009</v>
      </c>
    </row>
    <row r="56" spans="2:6" ht="12.75" thickBot="1">
      <c r="B56" s="86" t="s">
        <v>35</v>
      </c>
      <c r="C56" s="31"/>
      <c r="D56" s="21">
        <f>+D55-D49</f>
        <v>0</v>
      </c>
      <c r="E56" s="21">
        <f>+E55-E49-E53</f>
        <v>-286046.29000000097</v>
      </c>
      <c r="F56" s="59">
        <f>+F55-F49</f>
        <v>-253675.9600000009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71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Ana</cp:lastModifiedBy>
  <cp:lastPrinted>2021-02-12T02:45:38Z</cp:lastPrinted>
  <dcterms:created xsi:type="dcterms:W3CDTF">2018-10-24T18:09:57Z</dcterms:created>
  <dcterms:modified xsi:type="dcterms:W3CDTF">2021-02-12T21:16:51Z</dcterms:modified>
  <cp:category/>
  <cp:version/>
  <cp:contentType/>
  <cp:contentStatus/>
</cp:coreProperties>
</file>