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0730" windowHeight="11160" activeTab="0"/>
  </bookViews>
  <sheets>
    <sheet name="Hoja1" sheetId="1" r:id="rId1"/>
  </sheets>
  <definedNames>
    <definedName name="_xlnm.Print_Area" localSheetId="0">'Hoja1'!$A$1:$S$67</definedName>
    <definedName name="_xlnm.Print_Titles" localSheetId="0">'Hoja1'!$1:$1</definedName>
  </definedNames>
  <calcPr fullCalcOnLoad="1"/>
</workbook>
</file>

<file path=xl/sharedStrings.xml><?xml version="1.0" encoding="utf-8"?>
<sst xmlns="http://schemas.openxmlformats.org/spreadsheetml/2006/main" count="304" uniqueCount="214">
  <si>
    <t xml:space="preserve">NIVEL </t>
  </si>
  <si>
    <t>RESUMEN NARRATIVO</t>
  </si>
  <si>
    <t>PROPÓSITO</t>
  </si>
  <si>
    <t>COMPONENTE 1</t>
  </si>
  <si>
    <t>Servicios integrales de rehabilitación para personas con discapacidad.</t>
  </si>
  <si>
    <t>COMPONENTE 2</t>
  </si>
  <si>
    <t>Servicios asistenciales para la población vulnerable.</t>
  </si>
  <si>
    <t>COMPONENTE 3</t>
  </si>
  <si>
    <t xml:space="preserve">COMPONENTE 4 </t>
  </si>
  <si>
    <t>Servicios integrales de protección a menores.</t>
  </si>
  <si>
    <t xml:space="preserve">COMPONENTE 5 </t>
  </si>
  <si>
    <t>Gastos Administrativos</t>
  </si>
  <si>
    <t xml:space="preserve">NOMBRE DEL PROGRAMA    </t>
  </si>
  <si>
    <t>Programa de Desarrollo Integral para la Población Vulnerable</t>
  </si>
  <si>
    <t>ACTIVIDAD 1.1</t>
  </si>
  <si>
    <t>ACTIVIDAD 1.2</t>
  </si>
  <si>
    <t>ACTIVIDAD 5.2</t>
  </si>
  <si>
    <t>Atención Gerontológica Integral en la Coordinación del Programa Estatal del Adulto Mayor.</t>
  </si>
  <si>
    <t>ACTIVIDAD 2.1</t>
  </si>
  <si>
    <t>ACTIVIDAD 2.2</t>
  </si>
  <si>
    <t>ACTIVIDAD 2.3</t>
  </si>
  <si>
    <t>ACTIVIDAD 2.4</t>
  </si>
  <si>
    <t>ACTIVIDAD 2.5</t>
  </si>
  <si>
    <t>ACTIVIDAD 2.6</t>
  </si>
  <si>
    <t>ACTIVIDAD 3.2</t>
  </si>
  <si>
    <t>ACTIVIDAD 3.3</t>
  </si>
  <si>
    <t>ACTIVIDAD 4.1</t>
  </si>
  <si>
    <t>ACTIVIDAD 4.2</t>
  </si>
  <si>
    <t>ACTIVIDAD 4.3</t>
  </si>
  <si>
    <t>ACTIVIDAD 4.4</t>
  </si>
  <si>
    <t>ACTIVIDAD 4.5</t>
  </si>
  <si>
    <t>ACTIVIDAD 4.6</t>
  </si>
  <si>
    <t>ACTIVIDAD 4.7</t>
  </si>
  <si>
    <t>ACTIVIDAD 4.8</t>
  </si>
  <si>
    <t>ACTIVIDAD 4.9</t>
  </si>
  <si>
    <t>Otorgamiento de servicio de rutas de autobuses del servicio de transporte especializado para personas con discapacidad y de la tercera edad.</t>
  </si>
  <si>
    <t>Otorgamiento de servicios de atención integral a personas vulnerables y personas con algún tipo de Discapacidad a través del Centro de Rehabilitación Integral Querétaro.</t>
  </si>
  <si>
    <t>(Suma total de la encuesta de satisfacción  de los usuarios / Número total de usuarios encuestados) * 100</t>
  </si>
  <si>
    <t>(Usuarios transportados/capacidad instalada del servicio de transporte)*100</t>
  </si>
  <si>
    <t>Porcentaje de usuarios beneficiados en recibir servicio asistencial y educativo.</t>
  </si>
  <si>
    <t>(Número total de apoyos entregados a sujetos de asistencia social / numero total de apoyos programados para sujetos de asistencia social)*100</t>
  </si>
  <si>
    <t>Porcentaje del gasto total de la institución utilizado para atender oportuna y eficientemente los programas operativos de la institución.</t>
  </si>
  <si>
    <t>(Número de servicios integrales de rehabilitación para personas con discapacidad otorgados / Número de solicitudes recibidas  para servicios integrales de rehabilitación para personas con discapacidad) *100</t>
  </si>
  <si>
    <t>(Número de servicios asistenciales para la población vulnerable otorgados / Número de solicitudes recibidas de servicios asistenciales para la población vulnerable) *100</t>
  </si>
  <si>
    <t>Atención a Personas Vulnerables solicitantes de Asistencia Social.</t>
  </si>
  <si>
    <t>Brindar hospedaje y alimentación a familiares de pacientes hospitalizados, a pacientes o sujetos de asistencia social dentro del Albergue Gral. Ramón Rodríguez Familiar.</t>
  </si>
  <si>
    <t>(Número total servicios de terapia de rehabilitación realizados / Número total servicios de terapia  de rehabilitación programados)*100</t>
  </si>
  <si>
    <t>(Número de servicios integrales para población marginada  otorgados / Número de servicios integrales para población marginada proyectados) *100</t>
  </si>
  <si>
    <t>Entrega de servicios de salud, de recreación y apoyos proporcionados a la población de media, alta y muy alta marginación.</t>
  </si>
  <si>
    <t>(Número de servicios integrales de protección a menores otorgados / Número de servicios integrales de protección a menores competentes) *100</t>
  </si>
  <si>
    <t>Representar jurídicamente a niñas, niños y adolescentes en procedimientos de cualquier materia, exceptuando la materia penal</t>
  </si>
  <si>
    <t>Porcentaje de cumplimiento de representaciones legales ante las autoridades administrativas y judiciales a niñas, niños y adolescentes en procedimientos de cualquier materia, exceptuando la materia penal</t>
  </si>
  <si>
    <t>(Número total de diagnósticos y planes de restitución de derechos vulnerados de Niñas, Niños y Adolescentes realizados / Número total de diagnósticos y planes de restitución de derechos vulnerados de Niñas, Niños y Adolescentes proyectados) *100</t>
  </si>
  <si>
    <t>(Número total de acciones de prevención del maltrato infantil y violencia familiar realizadas / Acciones de prevención del maltrato infantil y violencia familiar  proyectados) *100</t>
  </si>
  <si>
    <t>(Total de empleados del SEDIF que laboran dentro de programas sustantivos/ Total de empleados del SEDIF) *100</t>
  </si>
  <si>
    <t>Planeación, organización, y control de recursos financieros.</t>
  </si>
  <si>
    <t>Porcentaje de eficiencia financiera respecto al ejercicio presupuestal.</t>
  </si>
  <si>
    <t>Planeación, organización y control de recursos humanos.</t>
  </si>
  <si>
    <t>(Presupuesto ejercido anual/ Presupuesto modificado anual de la Entidad) *100</t>
  </si>
  <si>
    <t>Porcentaje de otorgamiento de servicios de atención a la discapacidad, protección a menores, desarrollo comunitario y asistencia social respecto a lo proyectado.</t>
  </si>
  <si>
    <t xml:space="preserve">Porcentaje de otorgamiento de Servicios integrales de rehabilitación para personas con discapacidad respecto a las solicitudes recibidas. </t>
  </si>
  <si>
    <t xml:space="preserve">Porcentaje de otorgamiento de servicios asistenciales para la población vulnerable respecto a las solicitudes recibidas. </t>
  </si>
  <si>
    <t>Servicio de Estancia Infantil, brindando atención integral en aspectos de educación, nutrición y salud.</t>
  </si>
  <si>
    <t>Realización de acciones preventivas  y de atención dirigidas a  la niñez , adolescencia y adultos  sobre riesgos psicosociales, salud, trabajo infantil y derechos de la infancia .</t>
  </si>
  <si>
    <t>Porcentaje de otorgamiento de Servicios integrales para población marginada respecto a la población beneficiaria proyectada.</t>
  </si>
  <si>
    <t>Entrega de servicios en materia de desarrollo humano, organización, participación social, alimentación, prevención,  vivienda, artes y oficios para grupos vulnerables en el Estado de Querétaro.</t>
  </si>
  <si>
    <t>Porcentaje de otorgamiento servicios integrales de protección a menores respecto a las solicitudes de competencia.</t>
  </si>
  <si>
    <t>Población vulnerable sujeta a servicios de rehabilitación, protección a menores, desarrollo comunitario y asistencia social obtienen una vida funcional en materia de discapacidad, son defendidos jurídicamente y son atendidos con beneficios sociales de acuerdo a sus necesidades.</t>
  </si>
  <si>
    <t>Porcentaje de usuarios satisfechos con servicio de transporte especializado.</t>
  </si>
  <si>
    <t xml:space="preserve">Porcentaje de usuarios beneficiados con el servicio de transporte especializado. </t>
  </si>
  <si>
    <t xml:space="preserve">Porcentaje  de cumplimiento de  beneficiarios  con actividades formativas y servicios de Centro de  día proporcionadas a  niñez y adolescencia. </t>
  </si>
  <si>
    <t>Porcentaje de cumplimiento de servicios de terapia de rehabilitación.</t>
  </si>
  <si>
    <t xml:space="preserve">Porcentaje de cumplimiento de consultas médicas y paramédicas. </t>
  </si>
  <si>
    <t>Porcentaje de cumplimiento de número de usuarios beneficiados con apoyos otorgados a personas sujetos de asistencia social.</t>
  </si>
  <si>
    <t>Servicios integrales para población marginada.</t>
  </si>
  <si>
    <t>Porcentaje de cumplimiento de la elaboración de diagnóstico y plan de restitución de derechos vulnerados de Niñas, Niños y Adolescentes.</t>
  </si>
  <si>
    <t>Elaborar diagnóstico y plan de restitución de derechos vulnerados de Niñas, Niños y Adolescentes vinculándose con todas las instituciones.</t>
  </si>
  <si>
    <t>Porcentaje de cumplimiento de representaciones legales ante las autoridades administrativas y judiciales a niñas, niños y adolescentes en materia penal.</t>
  </si>
  <si>
    <t>Representar jurídicamente a niñas, niños y adolescentes en procedimientos de materia penal.</t>
  </si>
  <si>
    <t>Proteger y albergar a niñas, niños y adolescentes en situación de victimización.</t>
  </si>
  <si>
    <t>Realizar procedimientos administrativos y judiciales para que se lleven a cabo las adopciones.</t>
  </si>
  <si>
    <t>Porcentaje de cumplimiento de intervenciones jurídicas  en juicios de amparo como representante especial de niñas, niños y adolescentes o como autoridad responsable.</t>
  </si>
  <si>
    <t>Intervenir jurídicamente en juicios de amparo como representante especial de niñas, niños y adolescentes o como autoridad responsable.</t>
  </si>
  <si>
    <t>Porcentaje de cumplimiento de acciones de prevención del maltrato infantil y violencia familiar.</t>
  </si>
  <si>
    <t>Difundir y promover programas de prevención enfocados a reducir los niveles de violencia familiar.</t>
  </si>
  <si>
    <t>Resolver la situación jurídico-familiar de niñas, niños y adolescentes en situación de victimización.</t>
  </si>
  <si>
    <t>Porcentaje de empleados del SEDIF que laboran dentro de programas sustantivos.</t>
  </si>
  <si>
    <t>(Número total de consultas médicas y paramédicas realizadas / Número total de consultas medicas y paramédicas programadas) *100</t>
  </si>
  <si>
    <t>ACTIVIDAD 5.6</t>
  </si>
  <si>
    <t>Programa de servicios alimentarios para la asistencia social</t>
  </si>
  <si>
    <t>(Número total de usuarios beneficiados en recibir servicio asistencial y educativa en los Centros de Atención de Desarrollo Infantil / La capacidad instalada de los Centros de Atención de Desarrollo Infantil) *100</t>
  </si>
  <si>
    <t>(Número total de beneficiarios con actividades formativas y servicios de Centro  de día / Número total de beneficiarios  con Actividades formativas y servicios de Centro de día proyectados)*100</t>
  </si>
  <si>
    <t>(Número total de representaciones legales ante las autoridades administrativas y judiciales a niñas, niños y adolescentes en procedimientos de cualquier materia, exceptuando la materia penal otorgadas / Representaciones legales ante las autoridades administrativas y judiciales a niñas, niños y adolescentes en procedimientos de cualquier materia, exceptuando la materia penal proyectados) *100</t>
  </si>
  <si>
    <t>(Número total de representaciones legales ante las autoridades administrativas y judiciales a niñas, niños y adolescentes en procedimientos de materia penal otorgadas / Representaciones legales ante las autoridades administrativas y judiciales a niñas, niños y adolescentes en procedimientos de materia penal proyectados) *100</t>
  </si>
  <si>
    <t>(Número total de intervenciones psicológicas y de trabajo social a niñas, niños y adolescentes puestos a disposición otorgadas / Intervenciones psicológicas y de trabajo social a niñas, niños y adolescentes proyectados) *100</t>
  </si>
  <si>
    <t>(Número de procedimientos administrativos y judiciales para llevar a cabo las adopciones realizados / Número de procedimientos administrativos y judiciales para llevar a cabo las adopciones proyectados)*100</t>
  </si>
  <si>
    <t>(Número total de intervenciones jurídicas  en juicios de amparo como representante especial de niñas, niños y adolescentes o como autoridad responsable realizadas / Número total de intervenciones jurídicas  en juicios de amparo como representante especial de niñas, niños y adolescentes o como autoridad responsable proyectados)*100</t>
  </si>
  <si>
    <t>(Monto total del gasto de la institución utilizado para atender los programas operativos de la institución / Monto total del presupuesto ejercido por la Entidad) *100</t>
  </si>
  <si>
    <t>Porcentaje de ingresos de niñas, niños y adolescentes al Centro de Asistencia Social Carmelita Ballesteros.</t>
  </si>
  <si>
    <t>(Número de ingresos de niñas, niños y adolescentes al Centro de Asistencia Social Carmelita Ballesteros / Número de ingresos de niñas, niños y adolescentes al centro de asistencia social Centro de Asistencia Social Carmelita Ballesteros proyectados)*100</t>
  </si>
  <si>
    <t>Otorgamiento de Servicios Integrales de Desarrollo Personal para las Mujeres.</t>
  </si>
  <si>
    <t>Porcentaje de cumplimiento de mujeres atendidas con base  al otorgamiento de servicios integrales para su desarrollo y crecimiento personal.</t>
  </si>
  <si>
    <t>100 * ( Número total de mujeres atendidas con servicios integrales de desarrollo y crecimiento personal en el año T / Número total de mujeres programadas con servicios integrales de desarrollo y crecimiento personal en el año T)</t>
  </si>
  <si>
    <t>Porcentaje de usuarios beneficiados con el servicio de alimentos, respecto a lo proyectado.</t>
  </si>
  <si>
    <t>100 * ( Numero de alimentos otorgados  /Numero de alimentos programados)</t>
  </si>
  <si>
    <t>Porcentaje de cumplimiento con la impartición de capacitaciones al personal de los SMDIF.</t>
  </si>
  <si>
    <t>(Número total de capacitaciones realizadas a los SMDIF/Número total de capacitaciones programadas en los SMDIF)*100</t>
  </si>
  <si>
    <t>Porcentaje de usuarios beneficiados con el servicio de hospedaje, respecto a lo proyectado.</t>
  </si>
  <si>
    <t>100 * ( Número de personas hospedadas / Numero de  hospedajes programados)</t>
  </si>
  <si>
    <t>Porcentaje de  niñas, niños y adolescentes matriculados en escuelas públicas del estado que tienen acceso a alimentos con calidad nutricia</t>
  </si>
  <si>
    <t>(Número de niñas, niños y adolescentes matriculados en escuelas públicas del estado que reciben un desayuno escolar / Número de niñas, niños y adolescentes matriculados en escuelas públicas del estado) *100</t>
  </si>
  <si>
    <t>(Número de centros escolares que cuentan con acta de integración de comité y padrón de beneficiarios / Número de centros escolares beneficiados con el Programa Desayunos Escolares) * 100</t>
  </si>
  <si>
    <t>Capacitación y asesorías sobre las estrategia de orientación alimentaria, aseguramiento de la calidad y producción de alimentos.</t>
  </si>
  <si>
    <t>Porcentaje de asistentes satisfechos con capacitaciones y asesorías de orientación alimentaria, aseguramiento de la calidad alimentaria y producción de alimentos.</t>
  </si>
  <si>
    <t>(Número de asistentes satisfechos que asisten a capacitaciones y asesorías / Número de asistentes a capacitaciones y asesorías) * 100</t>
  </si>
  <si>
    <t>ACTIVIDAD 1.3</t>
  </si>
  <si>
    <t>ACTIVIDAD 1.4</t>
  </si>
  <si>
    <t>ACTIVIDAD 1.5</t>
  </si>
  <si>
    <t>Entrega de insumos y servicios: huertos escolares, material impreso, equipamiento, control de plagas, uniformes, muestreos para análisis fisicoquímicos y microbiológicos en cocinas escolares.</t>
  </si>
  <si>
    <t>Entregar de equipo antropométrico y material impreso de orientación alimentaria al SMDIF</t>
  </si>
  <si>
    <t>Integración de expediente clinico nutriológico y levantamiento del padrón de beneficiarios</t>
  </si>
  <si>
    <t>Supervisión y seguimiento de la operación de los programas alimentarios</t>
  </si>
  <si>
    <t>Porcentaje de beneficiarios que cuentan con expediente clínico nutriológico que se encuentran en el padrón de beneficiarios.</t>
  </si>
  <si>
    <t>Porcentaje total de servicios integrales que se brindan a los adultos mayores en actividades de terapia ocupacional recreativa y servicios complementarios.</t>
  </si>
  <si>
    <t>(Número total de servicios con actividades de terapia ocupacional recreativa y servicios complementarios realizados/Número total de servicios con actividades de terapia ocupacional recreativa y servicios complementarios programados)*100</t>
  </si>
  <si>
    <t xml:space="preserve">Porcentaje de cumplimiento de  capacitaciones y seguimiento a  los SMDIF. </t>
  </si>
  <si>
    <t>(Número total de capacitaciones y seguimiento a los SMDIF realizadas / Número total de capacitaciones  y seguimiento a los SMDIF programadas)*100</t>
  </si>
  <si>
    <t>Niñas, niños,  adolescentes matriculados en escuelas públicas y aquellos que estén en condiciones de riesgo y vulnerabilidad tienen acceso a alimentos con criterios de calidad nutricia</t>
  </si>
  <si>
    <t>Dotaciones alimentarias (Desayunos Escolares) para niñas, niños y adolescentes entregados.</t>
  </si>
  <si>
    <t xml:space="preserve">Porcentaje de dotaciones alimentarias (Desayunos Escolares) modalidad frío y caliente entregadas. </t>
  </si>
  <si>
    <t>(Número de dotaciones alimentarias (Desayunos Escolares) modalidad frío y caliente entregadas en el trimestre / Número total de dotaciones alimentarias (Desayunos Escolares) modalidad caliente y frío programadas para entrega trimestral) * 100</t>
  </si>
  <si>
    <t>Integración de comités y levantamiento del padrón de beneficiarios de desayunos escolares</t>
  </si>
  <si>
    <t>Porcentaje de centros escolares participantes en la entrega de desayunos escolares que cuentan con acta de integración de comité y padrón de beneficiarios completo.</t>
  </si>
  <si>
    <t>Porcentaje centros escolares que reciben  insumos y servicios para fortalecer las estrategias de desayunos escolares</t>
  </si>
  <si>
    <t>(Número de centros escolares que reciben insumos y servicios para fortalecer las estrategias de desayunos escolares / Número de centros escolares programados a atender en el periodo) * 100</t>
  </si>
  <si>
    <t>Supervisión y seguimiento de la operación de la entrega de desayunos escolares</t>
  </si>
  <si>
    <t>Porcentaje de centros escolares que son supervisados respecto de la entrega de desayunos escolares</t>
  </si>
  <si>
    <t>(Número de centros escolares supervisados / Número de centros escolares donde opera el Programa Desayunos Escolares programados a supervisar en el periodo) * 100</t>
  </si>
  <si>
    <t xml:space="preserve">Cumplimiento de los criterios de calidad nutricia. </t>
  </si>
  <si>
    <t xml:space="preserve">Porcentaje de dotaciones alimentarias (desayunos escolares) que cumplen con los criterios de calidad nutricia para niñas, niños y adolescentes escolarizados </t>
  </si>
  <si>
    <t>(Número total de dotaciones alimentarias (desayunos escolares) que cumplen con los criterios de calidad nutricia según EIASA / Número total de dotaciones alimentarias (desayunos escolares) adquiridas en el periodo) * 100</t>
  </si>
  <si>
    <t>Dotaciones alimentarias entregadas para menores de 5 años no escolarizados y sujetos vulnerables que presentan desnutrición</t>
  </si>
  <si>
    <t>Porcentaje de dotaciones alimentarias para menores de 5 años no escolarizados y sujetos vulnerables que presentan desnutrición entregados</t>
  </si>
  <si>
    <t>(Número total de dotaciones alimentarias para menores de 5 años no escolarizados y sujetos vulnerables que presentan desnutrición entregadas trimestralmente / Número total de dotaciones alimentarias para menores de 5 años no escolarizados y sujetos vulnerables programadas para entrega trimestral) * 100</t>
  </si>
  <si>
    <t>Porcentaje de SMDIF que operan los programas alimentarios para población vulnerable que reciben equipo antropométrico y material impreso de orientación alimentaria.</t>
  </si>
  <si>
    <t>(Número de SMDIF que reciben equipo antropométrico o material impreso de orientación alimentaria / Número de SMDIF que operan los programas Atención a menores de 5 años en riesgo, no escolarizados y Asistencia Alimentaria a Sujetos Vulnerables) * 100</t>
  </si>
  <si>
    <t>(Número de beneficiarios de los programas Atención a menores de 5 años en riesgo, no escolarizados y Asistencia Alimentaria a Sujetos Vulnerables  que cuentan con un expediente clínico nutriológico / Número de beneficiarios de los programas Atención a menores de 5 años en riesgo, no escolarizados y Asistencia Alimentaria a Sujetos Vulnerables   que se encuentran en el padrón de beneficiarios) * 100</t>
  </si>
  <si>
    <t>Capacitación y asesorías sobre las estrategia de orientación alimentaria, aseguramiento de la calidad.</t>
  </si>
  <si>
    <t>Porcentaje de SMDIF que operan los programas alimentarios para población vulnerable y son supervisados en los programas Atención a menores de 5 años en riesgo, no escolarizados y Asistencia Alimentaria a Sujetos Vulnerables</t>
  </si>
  <si>
    <t>(Número de SMDIF que son supervisados en los programas Atención a menores de 5 años en riesgo, no escolarizados y Asistencia Alimentaria a Sujetos Vulnerables / Número de SMDIF que operan los programas Atención a menores de 5 años en riesgo, no escolarizados y Asistencia Alimentaria a Sujetos Vulnerables programados a supervisar en el periodo) * 100</t>
  </si>
  <si>
    <t>Porcentaje de dotaciones alimentarias que cumplen con los criterios de calidad nutricia para menores de 5 años no escolarizados y sujetos vulnerables que presentan desnutrición.</t>
  </si>
  <si>
    <t>(Número total de dotaciones alimentarias para menores de 5 años no escolarizados y sujetos vulnerables que presentan desnutrición que cumplen con los criterios de calidad nutricia según EIASA / Número total de dotaciones alimentarias menores de 5 años no escolarizados y sujetos vulnerables que presentan desnutrición adquiridas) * 100</t>
  </si>
  <si>
    <t>Porcentaje de cumplimiento de Jornadas de Salud, Servicios y Recreación otorgadas a la población en situación de vulnerabilidad en localidades de media, alta y muy alta marginación</t>
  </si>
  <si>
    <t>100 * (Número total de Jornadas de Salud, Servicios y Recreación otorgadas la a población en situación de vulnerabilidad en localidades de media, alta y muy alta marginación / Número total de Jornadas de Salud, Servicios y Recreación a población en situación de vulnerabilidad en localidades de media, alta y muy alta marginación proyectadas)</t>
  </si>
  <si>
    <t>Porcentaje de cumplimiento de servicios de materia de salud y bienestar comunitario, desarrollo humano, organización, participación social, alimentación, prevención, vivienda, artes y oficios en localidades de alta y muy alta marginación y grupos vulnerables.</t>
  </si>
  <si>
    <t>100 * (Número total  de beneficiarios en servicios de materia de salud y bienestar comunitario, desarrollo humano, organización, participación social, alimentación, prevención,  vivienda, artes y oficios en localidades de alta y muy alta marginación y grupos vulnerables realizados / número total  de beneficiarios en servicios de materia de salud y bienestar comunitario, desarrollo humano, organización, participación social, alimentación, prevención,  vivienda, artes y oficios en localidades de alta y muy alta marginación y grupos vulnerables proyectados)</t>
  </si>
  <si>
    <t xml:space="preserve">Porcentaje de cumplimiento de resoluciones de la situación jurídico-familiar de niñas, niños y adolescentes en situación de victimización puestos a disposición de la Procuraduría. </t>
  </si>
  <si>
    <t>(Número total de resoluciones de la situación jurídico-familiar de niñas, niños y adolescentes en situación de victimización puestos a disposición de la Procuraduría realizadas / Número total de resoluciones de la situación jurídico-familiar de niñas, niños y adolescentes en situación de victimización puestos a disposición de la Procuraduría proyectados)*100</t>
  </si>
  <si>
    <t>FÓRMULA 2020</t>
  </si>
  <si>
    <t>META ANUAL 2020</t>
  </si>
  <si>
    <t>NOMBRE DEL INDICADOR 2020</t>
  </si>
  <si>
    <t>Porcentaje de asistentes satisfechos con capacitación y asesorías de orientación alimentaria, aseguramiento de la calidad.</t>
  </si>
  <si>
    <t>1° Trim</t>
  </si>
  <si>
    <t>AVANCE</t>
  </si>
  <si>
    <t>JUSTIFICACIÓN</t>
  </si>
  <si>
    <t>REALIZADO
(Var.1)</t>
  </si>
  <si>
    <t>(Número de servicios de atención a la discapacidad, representación jurídica y asistencia social otorgados / Número de servicios de atención a la discapacidad, representación jurídica y asistencia social proyectados) *100
 &lt;&lt;PROCURADURÍA DE PROTECCIÓN DE NIÑAS, NIÑOS Y ADOLESCENTES DEL ESTADO&gt;&gt;</t>
  </si>
  <si>
    <t>(Número de servicios de atención a la discapacidad, representación jurídica y asistencia social otorgados / Número de servicios de atención a la discapacidad, representación jurídica y asistencia social proyectados) *100
 &lt;&lt;DIRECCIÓN DE DESARROLLO COMUNITARIO&gt;&gt;</t>
  </si>
  <si>
    <t>(Número de servicios de atención a la discapacidad, representación jurídica y asistencia social otorgados / Número de servicios de atención a la discapacidad, representación jurídica y asistencia social proyectados) *100
 &lt;&lt;DIRECCIÓN DE REHABILITACIÓN Y ASISTENCIA SOCIAL&gt;&gt;</t>
  </si>
  <si>
    <t>PROGRAMADO
(Var.2)</t>
  </si>
  <si>
    <t>N/A</t>
  </si>
  <si>
    <t>2° Trim</t>
  </si>
  <si>
    <t>3° Trim</t>
  </si>
  <si>
    <t>4° Trim</t>
  </si>
  <si>
    <t>Las actividades operativas  de la Coordinación  DIF Móvil se vieron afectadas en su totalidad   por las disposisciones oficiales que se llevaron a cabo a partir de la contingencia sanitaria que afectó a nivel mundial. De tal modo que; el 4to trimestre 2020, hace visible la suspensión  de nuestras actividades sin embargo se hace mencion que la coordinacion DIF MOVIL ha sido asignada para llevar a cabo el seguimiento del programa de Atencion a Poblacion en Condiciones de Emergencia (APCE), por lo que se han generado acciones de trabajo en los 18  Municipios del Estado de Queretaro.</t>
  </si>
  <si>
    <t>Se conto con la participación de 917 participantes en reuniones de asesoria e informativas y de organización con Grupos de Desarrollo, 24 participantes en asambleas comunitarias, 504 participantes de las acciones de seguimiento a cursos  y  entrega de insumos de estrategias de Inversión Anual Comunitario del Programa Salud y Bienestar Comunitario, participaron 21 personas en capacitación dirigidas a Enlaces Operativos y Municipales</t>
  </si>
  <si>
    <t>Ante la crisis suscitada por la emergencia sanitaria COVID-19 mantenemos total apego a las indicaciones de aislamiento y trabajo en casa. Y con la intención de dar continuidad al programa y brindar acompañamiento tanto emocional como ocupacional a las usuarias que ya asistían a los servicios ofrecidos, se migró de la impartición de talleres de manera presencial a la virtual. Por este motivo no fue posible dar cumplimiento al indicador proyectado en cuanto a nuevas usuarias.</t>
  </si>
  <si>
    <t>La información proporcionada para el tercer  trimestre, se basó en el número de representaciones (OCTUBRE 9, NOVIEMBRE 12 y DICIEMBRE 20) que fueron canalizadas a solicitud de diversas dependencias, y de aquellas que por atención al usuario toma la Coordinación de representación jurídica, e iniciadas durante  dicho trimestre. La variante que se observa se debe a que depende del trabajo de otras dependencias y del número de investigaciones que inician, el número de representaciones que se turnan a la Coordinación de representación jurídica, observando que a raíz de que el confinamiento por la pandemia del COVID-19 gradualmente concluyó y las dependencias retomaron sus actividades normales, así como la atención al público en las oficinas de la PPNNA se retomó, aumentó el número de representaciones turnadas a la Coordinación.</t>
  </si>
  <si>
    <t>El resultado que arroja la variable 1 atiende a que el trimestre que se reporta y derivado de la pandemia consecuencia del COVID-19 se usaran herramientas tecnológicas que permitieron que acciones pendientes derivado de la suspension de actividades en diversas insituciones se retomaran en el periodo que se informa.</t>
  </si>
  <si>
    <t xml:space="preserve">Por motivo de contingencia no se brinda los servicios presenciales en Centros de Día, sin embargo se continuó apoyando a la población infantil y a sus familias a través de  asesoría, actividades y seguimiento desde casa por medio de WhatsApp y vía telefónica a niños y niñas beneficiarios de los  Centros de día.(Nueva Realidad , Lomas de Casa Blanca y  la Cruz). 
La meta fue superada debido a que este trimestre se atendió también al Centro de Día de Lomas de Casa Blanca, el cual se había mantenido cerrado, en trimestres pasados.   </t>
  </si>
  <si>
    <t xml:space="preserve">Durante el 4° Trimestre se pudieron llevar a cabo tanto actividades digitales como presenciales, considerando las medidas sanitarias de prevención por COVID 19. Motivo por lo cual  la meta se superó debido a la reprogramación de visitas de seguimiento a los 18 SMDIF  con el objetivo de acordar de manera conjunta  estrategias de trabajo que permitieran atender a la población de NNA durante la contingencia sanitaria. </t>
  </si>
  <si>
    <t>Quedaron pendientes de concluir su proceso de inscripción/reinscripción algunos NN, siendo que los padres de familia han expuesto diversas situaciones económicas y familiares que les han impedido concluir su trámite.</t>
  </si>
  <si>
    <t>Se llevaron a cabo 81 reuniones de asesorias e informativas, y de organización con Grupos de Desarrollo,   se llevaron a cabo 2 asambleas comunitarias, 161 acciones de seguimiento a cursos  y  entrega de insumos de estrategias de Inversión Anual Comunitario del mismo Programa Salud y Bienestar Comunitario, se llevó a cabo 1 capacitación para Enlaces Operativos y Municipales</t>
  </si>
  <si>
    <t>Porcentaje de cumplimiento de asistencia integral por medio de intervenciones psicológicas y de trabajo social a  niñas, niños y adolescentes en riesgo de maltrato o que han sido maltratados.</t>
  </si>
  <si>
    <t>El total de indicadores se elevó de acuerdo a lo proyectado, debido a que no se realizaron los cambios que se tenían previstos en las actividades del equipo, se sumaron algunas actividades en beneficio de la población que se atiende.</t>
  </si>
  <si>
    <t>Porcentaje de cumplimiento de  realización procedimientos administrativos y judiciales para las adopciones.</t>
  </si>
  <si>
    <t>Derivado a la contigencia el programa no cuenta con instalaciones que sean reconvertidas en dormitorios y por el riesgo  no se esta ofreciendo este servicio a los familiares de pacientes hospitalizados.</t>
  </si>
  <si>
    <t>No se cumplio la meta  proyectada derivado a la  contigencia COVID-19 para este ultimo trimestre. Como estrategia para cumplir con ressultados del POA 2020, se instalo un comedor temporal en las Instalaciones de Plan Vida, dirigido a familiares de pacientes hospitalizados en Hospital Hibrido ubicado en Hospital de Especialidades del Niño y la Mujer atendiendo a pacientes del Hospital General de Querétaro, que no son COVID,  sin embargo la afluencia de familiares personas es minima.</t>
  </si>
  <si>
    <t>Derivado del análisis realizado a los resultados del segundo y tercer trim. se solicitó a través del Oficio CCB/384/2020 la autorización para modificar la programación interna proyectada correspondiente al cuarto trim., de 82 ingresos de niñas, niños y adolescentes a 40, considerando que dicha proyección realizada no depende directamente de la institución sino de la Fiscalía General del Estado o Autoridad Competente, aunado a la Contingencia Sanitaria COVID-19.</t>
  </si>
  <si>
    <t>Estas cifras corresponden a la sumatoria del número de personas atendidas, servicios otorgados representaciones e intervenciones. Datos que son  proporcionados por cada una de las coordinaciones que integran PROCURADURÍA DE PROTECCIÓN DE NIÑAS, NIÑOS Y ADOLESCENTES.</t>
  </si>
  <si>
    <t xml:space="preserve">Estas cifras corresponden a la sumatoría de los resultados arrojados en el 4to trimestre 2020, de las actividades que  las Coordinaciones DIF Móvil, Toma mi Mano y Casa de la Mujer llevan a cabo en el ámbito de su operación, sin embargo,  los resultados no han sido los programados toda vez que las actividades se han visto afectadas acatando  lo publicado en el Diario Oficial de la Federación, el Acuerdo por el que se establecen las medidas preventivas que se debieron implementar para la mitigación y control de los riesgos para la salud que implica la enfermedad por el virus SARS-CoV2 (COVID-19) así como las publicaciones emitidas en la Sombra de Arteaga, que entre otras cosas se hace la suspensión de actividades no esenciales.  En nota al final de este reporte se señalan parte de las medidas emitidas por la autoridad competente. 
</t>
  </si>
  <si>
    <t>Estas cifras corresponden a la sumatoria de intervenciones psicológicas y trabajo social, mismos datos que son debidamente proporcionados por cada una de las coordinaciones que integran PROCURADURÍA DE PROTECCIÓN DE NIÑAS, NIÑOS Y ADOLESCENTES.</t>
  </si>
  <si>
    <t>Estas cifras corresponden al número total de intervenciones jurídicas en juicios de amparo como representante especial de niñas, niños y adolescentes. La meta se excedió en virtud de que este 4to. Trimestre se notificó a Procuraduría un mayor número de amparos, situación que no depende directamente de esta Institución.</t>
  </si>
  <si>
    <t xml:space="preserve">Debido a las recomendaciones emitidas por el Gobierno Federal para evitar riesgos de contagios del virus COVID 19 entre usuarios del Transporte Especializado se omitió la entrega de encuestas. </t>
  </si>
  <si>
    <t>Debido a las recomendaciones establecidas por el Gobierno Federal,  se redujo la operación de rutas pasando de  11 a 7, considerando también, la cantidad de asientos disponibles debido al distanciamiento social entre pasajeros para evitar contagios, disminuyendo con esto la cantidad de usuarios a trasladar.</t>
  </si>
  <si>
    <t>Se llevaron a cabo 42 diagnósticos y planes de restitución de derechos vulnerados de Niñas, Niños y Adolescentes de los 40 proyectados en el 4° trim. 2020.</t>
  </si>
  <si>
    <t>Durante el cuarto trimestre, se superó la meta proyectada para el 2020 en un 20 % con relación al año 2019</t>
  </si>
  <si>
    <t>El Monto total del gasto de la institución utilizado para atender los programas operativos de la institución fue de $374,729,003.10, respecto a los $482,923,721.28 del presupuesto ejercido por la Entidad.</t>
  </si>
  <si>
    <t>El avance corresponde a la sumatoria de los resultados de las diferentes acciones de las Coordinaciones, para este 4to. trimestre no se cumplio la meta debido a que algunas coordinaciones no llegaron a su meta ya que se encuentran cerradas las instalaciones por la contingencia sanitaria del COVID-19.</t>
  </si>
  <si>
    <t>Debido a las recomendaciones emitidas por el Gobierno Federal y a la guía elaborada por el CRIQ para evitar y disminuir los riesgos de contagio por COVID-19 para un retorno laboral mas seguro, las metas no se alcanzaron, ya que se iniciaron actividades con jorndas reducidas y dias alternos.</t>
  </si>
  <si>
    <t xml:space="preserve">No se alcanzó la meta debido a las medidas de prevención de contagios por COVID-19  con la disminución del número de pacientes atendidos por hora en los servicios de consulta médica y paramédica y terapias de rehabilitación, aunado a la falta de personal de DIF nacional que se encuentra de confinamiento en sus hogares realizando actividades en casa </t>
  </si>
  <si>
    <t>No se cumplio la meta debido a que algunas coordinaciones no llegaron a su meta por la contingencia sanitaria del COVID-19.</t>
  </si>
  <si>
    <t>En el cuarto trimestre no se cumplió la meta debido a la disminusión de peticiones.</t>
  </si>
  <si>
    <t xml:space="preserve">Se da cumplimiento a la meta programada. La Reunión de Capacitación Gerontológica dirigida a los SMDIF se lleva a cabo el día 11 de diciembre a través de Reunión Programada vía ZOOM con ID de reunión 951 1117 1226 y Código de Acceso 51lhzH. </t>
  </si>
  <si>
    <t xml:space="preserve">No se cumple la meta programada, por suspensión del servicio a partir del día 17 de marzo a la fecha, y atendiendo la instrucción de la Comisión Nacional de los Derechos Humanos de atender las necesidades de la población adulta mayor en situación de vulnerabilidad, es prioritario atender las necesidades especificas de estas personas, para que no agraven su derecho a la salud y se asegure que las que más lo requieran reciban en igualdad de condiciones atención oportuna y de calidad antes, durante y después de la contingencia sanitaria; motivo por el cual se da atención a la población adulta mayor que se encuentra institucionalizada en los 8 asilos del Estado a través de visitas socio-médicas que se llevan a cabo de manera semanal.                                                                             
Asimismo, se brinda atención a los adultos mayores integrados al Centro Gerontológico Plan Vida que por contingencia sanitaria permanecen en casa, dando seguimiento a través de visitas domiciliarias y vía telefónica.                                                                                                           
 igual forma se brinda atención a los adultos mayores  a través de medios electrónicos (watsap y uso de telefonia inteligente), dando seguimiento a las actividades por cada uno de los instructores y personal médico del programa.                   
También se realizaron acciones dirigidas a los adultos mayores a través de grabaciones de actividades recreativas y de salud, mismas que se subieron a la plataforma de la página oficial del SEDIF. </t>
  </si>
  <si>
    <t>Atender a niñas, niños y adolescentes puestos a disposición en materia de psicología y trabajo social.</t>
  </si>
  <si>
    <t>Al 31 de diciembre 2020 el SEDIF tenía un total de 301 empleados laborando dentro de programas sustantivos, es decir, servidores públicos de contacto directo con la población beneficiaria (Descartando personal de la Dir. Admtiva., Dir. Gral. Y plazas de secretaria, Asistente y Auxiliar Admtivo.), de un total de 426 empleados inscritos en la nómina de la Entidad.</t>
  </si>
  <si>
    <t>C. Gerardo Castillo Sotelo</t>
  </si>
  <si>
    <t>C.P. Gloria Gutierrez Hurtado</t>
  </si>
  <si>
    <t>Director Administraivo</t>
  </si>
  <si>
    <t>Jefa del Departamento de Finanzas</t>
  </si>
  <si>
    <t>INDICADORES DE RESULTADOS</t>
  </si>
  <si>
    <t>SISTEMA PARA EL DESARROLLO INTEGRAL DE LA FAMILIA DEL ESTADO DE QUERÉTARO
CUENTA PÚBLICA EJERCICIO 2020</t>
  </si>
  <si>
    <t>Del 1o. enero al 31 de diciembre de 2020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</si>
</sst>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1">
    <font>
      <sz val="11"/>
      <color theme="1"/>
      <name val="Calibri"/>
      <family val="2"/>
    </font>
    <font>
      <sz val="11"/>
      <color indexed="8"/>
      <name val="Calibri"/>
      <family val="2"/>
    </font>
    <font>
      <sz val="10"/>
      <name val="Arial"/>
      <family val="2"/>
    </font>
    <font>
      <sz val="12"/>
      <name val="Arial"/>
      <family val="2"/>
    </font>
    <font>
      <sz val="12"/>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9"/>
      <name val="Arial"/>
      <family val="2"/>
    </font>
    <font>
      <b/>
      <sz val="12"/>
      <color indexed="8"/>
      <name val="Arial"/>
      <family val="2"/>
    </font>
    <font>
      <b/>
      <sz val="11"/>
      <color indexed="9"/>
      <name val="Arial"/>
      <family val="2"/>
    </font>
    <font>
      <b/>
      <sz val="11"/>
      <color indexed="8"/>
      <name val="Arial"/>
      <family val="2"/>
    </font>
    <font>
      <sz val="13"/>
      <color indexed="8"/>
      <name val="Tahoma"/>
      <family val="2"/>
    </font>
    <font>
      <b/>
      <sz val="18"/>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0"/>
      <name val="Arial"/>
      <family val="2"/>
    </font>
    <font>
      <sz val="12"/>
      <color theme="1"/>
      <name val="Arial"/>
      <family val="2"/>
    </font>
    <font>
      <sz val="12"/>
      <color rgb="FF000000"/>
      <name val="Arial"/>
      <family val="2"/>
    </font>
    <font>
      <b/>
      <sz val="12"/>
      <color theme="1"/>
      <name val="Arial"/>
      <family val="2"/>
    </font>
    <font>
      <b/>
      <sz val="11"/>
      <color theme="0"/>
      <name val="Arial"/>
      <family val="2"/>
    </font>
    <font>
      <b/>
      <sz val="11"/>
      <color theme="1"/>
      <name val="Arial"/>
      <family val="2"/>
    </font>
    <font>
      <sz val="13"/>
      <color theme="1"/>
      <name val="Tahoma"/>
      <family val="2"/>
    </font>
    <font>
      <b/>
      <sz val="1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24997000396251678"/>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right/>
      <top/>
      <bottom style="thin"/>
    </border>
    <border>
      <left style="thin"/>
      <right style="thin"/>
      <top>
        <color indexed="63"/>
      </top>
      <bottom style="thin"/>
    </border>
    <border>
      <left/>
      <right style="thin"/>
      <top>
        <color indexed="63"/>
      </top>
      <bottom style="thin"/>
    </border>
    <border>
      <left style="thin"/>
      <right/>
      <top style="thin"/>
      <bottom style="thin"/>
    </border>
    <border>
      <left style="thin"/>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50">
    <xf numFmtId="0" fontId="0" fillId="0" borderId="0" xfId="0" applyFont="1" applyAlignment="1">
      <alignment/>
    </xf>
    <xf numFmtId="0" fontId="43" fillId="33" borderId="10" xfId="0" applyFont="1" applyFill="1" applyBorder="1" applyAlignment="1">
      <alignment horizontal="center" vertical="center" wrapText="1"/>
    </xf>
    <xf numFmtId="0" fontId="44" fillId="0" borderId="0" xfId="0" applyFont="1" applyAlignment="1">
      <alignment vertical="center"/>
    </xf>
    <xf numFmtId="0" fontId="44" fillId="0" borderId="0" xfId="0" applyFont="1" applyAlignment="1">
      <alignment horizontal="center" vertical="center"/>
    </xf>
    <xf numFmtId="0" fontId="43" fillId="33" borderId="10" xfId="0" applyFont="1" applyFill="1" applyBorder="1" applyAlignment="1">
      <alignment horizontal="left" vertical="center" wrapText="1"/>
    </xf>
    <xf numFmtId="0" fontId="44" fillId="0" borderId="0" xfId="0" applyFont="1" applyAlignment="1">
      <alignment horizontal="left" vertical="center" wrapText="1"/>
    </xf>
    <xf numFmtId="0" fontId="44" fillId="0" borderId="0" xfId="0" applyFont="1" applyBorder="1" applyAlignment="1">
      <alignment horizontal="left" vertical="center" wrapText="1"/>
    </xf>
    <xf numFmtId="0" fontId="44" fillId="0" borderId="0" xfId="0" applyFont="1" applyAlignment="1">
      <alignment horizontal="center" vertical="center" wrapText="1"/>
    </xf>
    <xf numFmtId="0" fontId="45" fillId="33" borderId="10" xfId="51" applyFont="1" applyFill="1" applyBorder="1" applyAlignment="1">
      <alignment horizontal="left" vertical="center" wrapText="1"/>
      <protection/>
    </xf>
    <xf numFmtId="0" fontId="44" fillId="33" borderId="10" xfId="0" applyFont="1" applyFill="1" applyBorder="1" applyAlignment="1">
      <alignment horizontal="left" vertical="center" wrapText="1"/>
    </xf>
    <xf numFmtId="0" fontId="44" fillId="33" borderId="10" xfId="0" applyFont="1" applyFill="1" applyBorder="1" applyAlignment="1">
      <alignment horizontal="center" vertical="center" wrapText="1"/>
    </xf>
    <xf numFmtId="0" fontId="46" fillId="34" borderId="10" xfId="0" applyFont="1" applyFill="1" applyBorder="1" applyAlignment="1">
      <alignment horizontal="center" vertical="center" wrapText="1"/>
    </xf>
    <xf numFmtId="0" fontId="44" fillId="0" borderId="0" xfId="0" applyFont="1" applyAlignment="1">
      <alignment vertical="center" wrapText="1"/>
    </xf>
    <xf numFmtId="9" fontId="3"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4"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4" fillId="0" borderId="10" xfId="51" applyFont="1" applyFill="1" applyBorder="1" applyAlignment="1">
      <alignment horizontal="left" vertical="center" wrapText="1"/>
      <protection/>
    </xf>
    <xf numFmtId="0" fontId="47" fillId="33" borderId="10" xfId="0" applyFont="1" applyFill="1" applyBorder="1" applyAlignment="1">
      <alignment horizontal="center" vertical="center" wrapText="1"/>
    </xf>
    <xf numFmtId="10" fontId="44" fillId="0" borderId="10" xfId="0" applyNumberFormat="1" applyFont="1" applyFill="1" applyBorder="1" applyAlignment="1">
      <alignment horizontal="center" vertical="center" wrapText="1"/>
    </xf>
    <xf numFmtId="4" fontId="4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0" fontId="48" fillId="35" borderId="10" xfId="0" applyFont="1" applyFill="1" applyBorder="1" applyAlignment="1">
      <alignment horizontal="center" vertical="center" wrapText="1"/>
    </xf>
    <xf numFmtId="0" fontId="46" fillId="0" borderId="11" xfId="0" applyFont="1" applyBorder="1" applyAlignment="1">
      <alignment vertical="center" wrapText="1"/>
    </xf>
    <xf numFmtId="0" fontId="46" fillId="0" borderId="12" xfId="0" applyFont="1" applyBorder="1" applyAlignment="1">
      <alignment vertical="center" wrapText="1"/>
    </xf>
    <xf numFmtId="0" fontId="44" fillId="0" borderId="10" xfId="0" applyFont="1" applyFill="1" applyBorder="1" applyAlignment="1">
      <alignment vertical="center" wrapText="1"/>
    </xf>
    <xf numFmtId="9" fontId="44" fillId="0" borderId="10" xfId="0" applyNumberFormat="1" applyFont="1" applyFill="1" applyBorder="1" applyAlignment="1">
      <alignment horizontal="center" vertical="center" wrapText="1"/>
    </xf>
    <xf numFmtId="0" fontId="3" fillId="0" borderId="10" xfId="51" applyFont="1" applyFill="1" applyBorder="1" applyAlignment="1">
      <alignment horizontal="left" vertical="center" wrapText="1"/>
      <protection/>
    </xf>
    <xf numFmtId="9" fontId="44" fillId="0" borderId="10" xfId="0" applyNumberFormat="1" applyFont="1" applyFill="1" applyBorder="1" applyAlignment="1">
      <alignment horizontal="center" vertical="center"/>
    </xf>
    <xf numFmtId="0" fontId="44" fillId="0" borderId="10" xfId="0" applyFont="1" applyFill="1" applyBorder="1" applyAlignment="1">
      <alignment horizontal="center" vertical="center" wrapText="1"/>
    </xf>
    <xf numFmtId="3" fontId="44" fillId="0" borderId="10" xfId="0" applyNumberFormat="1" applyFont="1" applyFill="1" applyBorder="1" applyAlignment="1">
      <alignment horizontal="center" vertical="center" wrapText="1"/>
    </xf>
    <xf numFmtId="3" fontId="44" fillId="0" borderId="10" xfId="0" applyNumberFormat="1" applyFont="1" applyFill="1" applyBorder="1" applyAlignment="1">
      <alignment horizontal="center" vertical="center"/>
    </xf>
    <xf numFmtId="9" fontId="4" fillId="0" borderId="10" xfId="0" applyNumberFormat="1" applyFont="1" applyFill="1" applyBorder="1" applyAlignment="1">
      <alignment horizontal="center" vertical="center" wrapText="1"/>
    </xf>
    <xf numFmtId="0" fontId="49" fillId="0" borderId="10" xfId="0" applyFont="1" applyFill="1" applyBorder="1" applyAlignment="1">
      <alignment vertical="center" wrapText="1"/>
    </xf>
    <xf numFmtId="0" fontId="46" fillId="0" borderId="0" xfId="0" applyFont="1" applyAlignment="1">
      <alignment horizontal="left" vertical="center" wrapText="1"/>
    </xf>
    <xf numFmtId="0" fontId="46" fillId="0" borderId="0" xfId="0" applyFont="1" applyAlignment="1">
      <alignment horizontal="center" vertical="center" wrapText="1"/>
    </xf>
    <xf numFmtId="0" fontId="44" fillId="0" borderId="13" xfId="0" applyFont="1" applyBorder="1" applyAlignment="1">
      <alignment vertical="center" wrapText="1"/>
    </xf>
    <xf numFmtId="0" fontId="44" fillId="0" borderId="13" xfId="0" applyFont="1" applyBorder="1" applyAlignment="1">
      <alignment horizontal="center" vertical="center" wrapText="1"/>
    </xf>
    <xf numFmtId="0" fontId="43" fillId="33" borderId="14" xfId="0" applyFont="1" applyFill="1" applyBorder="1" applyAlignment="1">
      <alignment horizontal="left" vertical="center" wrapText="1"/>
    </xf>
    <xf numFmtId="0" fontId="46" fillId="0" borderId="13" xfId="0" applyFont="1" applyBorder="1" applyAlignment="1">
      <alignment vertical="center" wrapText="1"/>
    </xf>
    <xf numFmtId="0" fontId="46" fillId="0" borderId="15" xfId="0" applyFont="1" applyBorder="1" applyAlignment="1">
      <alignment vertical="center" wrapText="1"/>
    </xf>
    <xf numFmtId="0" fontId="50" fillId="0" borderId="0" xfId="0" applyFont="1" applyBorder="1" applyAlignment="1">
      <alignment horizontal="center" vertical="center" wrapText="1"/>
    </xf>
    <xf numFmtId="0" fontId="46" fillId="0" borderId="0" xfId="0" applyFont="1" applyAlignment="1" applyProtection="1">
      <alignment horizontal="center"/>
      <protection/>
    </xf>
    <xf numFmtId="0" fontId="44" fillId="0" borderId="13" xfId="0" applyFont="1" applyBorder="1" applyAlignment="1">
      <alignment horizontal="center" vertical="center" wrapText="1"/>
    </xf>
    <xf numFmtId="0" fontId="46" fillId="0" borderId="0" xfId="0" applyFont="1" applyBorder="1" applyAlignment="1" applyProtection="1">
      <alignment horizontal="center"/>
      <protection/>
    </xf>
    <xf numFmtId="0" fontId="46" fillId="0" borderId="16"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7" xfId="0" applyFont="1" applyBorder="1" applyAlignment="1">
      <alignment horizontal="center" vertical="center" wrapText="1"/>
    </xf>
    <xf numFmtId="0" fontId="46" fillId="0" borderId="13" xfId="0" applyFont="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762000</xdr:colOff>
      <xdr:row>0</xdr:row>
      <xdr:rowOff>104775</xdr:rowOff>
    </xdr:from>
    <xdr:to>
      <xdr:col>18</xdr:col>
      <xdr:colOff>2543175</xdr:colOff>
      <xdr:row>0</xdr:row>
      <xdr:rowOff>933450</xdr:rowOff>
    </xdr:to>
    <xdr:pic>
      <xdr:nvPicPr>
        <xdr:cNvPr id="1" name="4 Imagen"/>
        <xdr:cNvPicPr preferRelativeResize="1">
          <a:picLocks noChangeAspect="1"/>
        </xdr:cNvPicPr>
      </xdr:nvPicPr>
      <xdr:blipFill>
        <a:blip r:embed="rId1"/>
        <a:stretch>
          <a:fillRect/>
        </a:stretch>
      </xdr:blipFill>
      <xdr:spPr>
        <a:xfrm>
          <a:off x="26555700" y="104775"/>
          <a:ext cx="1781175" cy="828675"/>
        </a:xfrm>
        <a:prstGeom prst="rect">
          <a:avLst/>
        </a:prstGeom>
        <a:noFill/>
        <a:ln w="9525" cmpd="sng">
          <a:noFill/>
        </a:ln>
      </xdr:spPr>
    </xdr:pic>
    <xdr:clientData/>
  </xdr:twoCellAnchor>
  <xdr:twoCellAnchor editAs="oneCell">
    <xdr:from>
      <xdr:col>0</xdr:col>
      <xdr:colOff>314325</xdr:colOff>
      <xdr:row>0</xdr:row>
      <xdr:rowOff>104775</xdr:rowOff>
    </xdr:from>
    <xdr:to>
      <xdr:col>1</xdr:col>
      <xdr:colOff>609600</xdr:colOff>
      <xdr:row>0</xdr:row>
      <xdr:rowOff>914400</xdr:rowOff>
    </xdr:to>
    <xdr:pic>
      <xdr:nvPicPr>
        <xdr:cNvPr id="2" name="3 Imagen"/>
        <xdr:cNvPicPr preferRelativeResize="1">
          <a:picLocks noChangeAspect="1"/>
        </xdr:cNvPicPr>
      </xdr:nvPicPr>
      <xdr:blipFill>
        <a:blip r:embed="rId2"/>
        <a:stretch>
          <a:fillRect/>
        </a:stretch>
      </xdr:blipFill>
      <xdr:spPr>
        <a:xfrm>
          <a:off x="314325" y="104775"/>
          <a:ext cx="2114550" cy="8096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65"/>
  <sheetViews>
    <sheetView tabSelected="1" view="pageLayout" zoomScaleNormal="55" workbookViewId="0" topLeftCell="A1">
      <selection activeCell="B17" sqref="B17"/>
    </sheetView>
  </sheetViews>
  <sheetFormatPr defaultColWidth="11.57421875" defaultRowHeight="15"/>
  <cols>
    <col min="1" max="1" width="27.28125" style="5" customWidth="1"/>
    <col min="2" max="2" width="44.7109375" style="5" customWidth="1"/>
    <col min="3" max="3" width="40.57421875" style="6" customWidth="1"/>
    <col min="4" max="4" width="46.28125" style="5" customWidth="1"/>
    <col min="5" max="5" width="18.57421875" style="5" customWidth="1"/>
    <col min="6" max="6" width="20.7109375" style="5" customWidth="1"/>
    <col min="7" max="7" width="12.7109375" style="7" customWidth="1"/>
    <col min="8" max="8" width="16.8515625" style="7" customWidth="1"/>
    <col min="9" max="9" width="20.7109375" style="7" customWidth="1"/>
    <col min="10" max="10" width="12.7109375" style="7" customWidth="1"/>
    <col min="11" max="11" width="16.57421875" style="7" customWidth="1"/>
    <col min="12" max="12" width="20.7109375" style="7" customWidth="1"/>
    <col min="13" max="13" width="12.7109375" style="7" customWidth="1"/>
    <col min="14" max="14" width="17.7109375" style="7" bestFit="1" customWidth="1"/>
    <col min="15" max="15" width="19.57421875" style="7" bestFit="1" customWidth="1"/>
    <col min="16" max="16" width="10.28125" style="7" bestFit="1" customWidth="1"/>
    <col min="17" max="17" width="12.8515625" style="7" bestFit="1" customWidth="1"/>
    <col min="18" max="18" width="15.28125" style="7" customWidth="1"/>
    <col min="19" max="19" width="47.140625" style="12" customWidth="1"/>
    <col min="20" max="16384" width="11.57421875" style="2" customWidth="1"/>
  </cols>
  <sheetData>
    <row r="1" spans="1:19" ht="77.25" customHeight="1">
      <c r="A1" s="42" t="s">
        <v>212</v>
      </c>
      <c r="B1" s="42"/>
      <c r="C1" s="42"/>
      <c r="D1" s="42"/>
      <c r="E1" s="42"/>
      <c r="F1" s="42"/>
      <c r="G1" s="42"/>
      <c r="H1" s="42"/>
      <c r="I1" s="42"/>
      <c r="J1" s="42"/>
      <c r="K1" s="42"/>
      <c r="L1" s="42"/>
      <c r="M1" s="42"/>
      <c r="N1" s="42"/>
      <c r="O1" s="42"/>
      <c r="P1" s="42"/>
      <c r="Q1" s="42"/>
      <c r="R1" s="42"/>
      <c r="S1" s="42"/>
    </row>
    <row r="2" spans="1:19" ht="42" customHeight="1">
      <c r="A2" s="42" t="s">
        <v>211</v>
      </c>
      <c r="B2" s="42"/>
      <c r="C2" s="42"/>
      <c r="D2" s="42"/>
      <c r="E2" s="42"/>
      <c r="F2" s="42"/>
      <c r="G2" s="42"/>
      <c r="H2" s="42"/>
      <c r="I2" s="42"/>
      <c r="J2" s="42"/>
      <c r="K2" s="42"/>
      <c r="L2" s="42"/>
      <c r="M2" s="42"/>
      <c r="N2" s="42"/>
      <c r="O2" s="42"/>
      <c r="P2" s="42"/>
      <c r="Q2" s="42"/>
      <c r="R2" s="42"/>
      <c r="S2" s="42"/>
    </row>
    <row r="3" spans="1:19" ht="40.5" customHeight="1">
      <c r="A3" s="42" t="s">
        <v>213</v>
      </c>
      <c r="B3" s="42"/>
      <c r="C3" s="42"/>
      <c r="D3" s="42"/>
      <c r="E3" s="42"/>
      <c r="F3" s="42"/>
      <c r="G3" s="42"/>
      <c r="H3" s="42"/>
      <c r="I3" s="42"/>
      <c r="J3" s="42"/>
      <c r="K3" s="42"/>
      <c r="L3" s="42"/>
      <c r="M3" s="42"/>
      <c r="N3" s="42"/>
      <c r="O3" s="42"/>
      <c r="P3" s="42"/>
      <c r="Q3" s="42"/>
      <c r="R3" s="42"/>
      <c r="S3" s="42"/>
    </row>
    <row r="4" spans="1:19" ht="31.5">
      <c r="A4" s="39" t="s">
        <v>12</v>
      </c>
      <c r="B4" s="48" t="s">
        <v>13</v>
      </c>
      <c r="C4" s="49"/>
      <c r="D4" s="49"/>
      <c r="E4" s="49"/>
      <c r="F4" s="49"/>
      <c r="G4" s="49"/>
      <c r="H4" s="40"/>
      <c r="I4" s="40"/>
      <c r="J4" s="40"/>
      <c r="K4" s="40"/>
      <c r="L4" s="40"/>
      <c r="M4" s="40"/>
      <c r="N4" s="40"/>
      <c r="O4" s="40"/>
      <c r="P4" s="40"/>
      <c r="Q4" s="40"/>
      <c r="R4" s="40"/>
      <c r="S4" s="41"/>
    </row>
    <row r="5" spans="1:19" s="3" customFormat="1" ht="45" customHeight="1">
      <c r="A5" s="4" t="s">
        <v>0</v>
      </c>
      <c r="B5" s="1" t="s">
        <v>1</v>
      </c>
      <c r="C5" s="11" t="s">
        <v>160</v>
      </c>
      <c r="D5" s="11" t="s">
        <v>158</v>
      </c>
      <c r="E5" s="23" t="s">
        <v>165</v>
      </c>
      <c r="F5" s="23" t="s">
        <v>169</v>
      </c>
      <c r="G5" s="18" t="s">
        <v>162</v>
      </c>
      <c r="H5" s="23" t="s">
        <v>165</v>
      </c>
      <c r="I5" s="23" t="s">
        <v>169</v>
      </c>
      <c r="J5" s="18" t="s">
        <v>171</v>
      </c>
      <c r="K5" s="23" t="s">
        <v>165</v>
      </c>
      <c r="L5" s="23" t="s">
        <v>169</v>
      </c>
      <c r="M5" s="18" t="s">
        <v>172</v>
      </c>
      <c r="N5" s="23" t="s">
        <v>165</v>
      </c>
      <c r="O5" s="23" t="s">
        <v>169</v>
      </c>
      <c r="P5" s="18" t="s">
        <v>173</v>
      </c>
      <c r="Q5" s="18" t="s">
        <v>163</v>
      </c>
      <c r="R5" s="1" t="s">
        <v>159</v>
      </c>
      <c r="S5" s="18" t="s">
        <v>164</v>
      </c>
    </row>
    <row r="6" spans="1:19" s="3" customFormat="1" ht="150">
      <c r="A6" s="4" t="s">
        <v>2</v>
      </c>
      <c r="B6" s="15" t="s">
        <v>67</v>
      </c>
      <c r="C6" s="15" t="s">
        <v>59</v>
      </c>
      <c r="D6" s="15" t="s">
        <v>166</v>
      </c>
      <c r="E6" s="20">
        <v>7493</v>
      </c>
      <c r="F6" s="20">
        <v>9000</v>
      </c>
      <c r="G6" s="19">
        <v>0.8325555555555556</v>
      </c>
      <c r="H6" s="20">
        <v>5473</v>
      </c>
      <c r="I6" s="20">
        <v>9000</v>
      </c>
      <c r="J6" s="19">
        <v>0.6081111111111112</v>
      </c>
      <c r="K6" s="20">
        <v>9490</v>
      </c>
      <c r="L6" s="20">
        <v>8500</v>
      </c>
      <c r="M6" s="19">
        <v>1.116470588235294</v>
      </c>
      <c r="N6" s="20">
        <v>7449</v>
      </c>
      <c r="O6" s="20">
        <v>8500</v>
      </c>
      <c r="P6" s="19">
        <f aca="true" t="shared" si="0" ref="P6:P37">N6/O6</f>
        <v>0.8763529411764706</v>
      </c>
      <c r="Q6" s="19">
        <f aca="true" t="shared" si="1" ref="Q6:Q36">((E6+H6+K6+N6)/(F6+I6+L6+O6))</f>
        <v>0.8544285714285714</v>
      </c>
      <c r="R6" s="27">
        <v>0.95</v>
      </c>
      <c r="S6" s="26" t="s">
        <v>189</v>
      </c>
    </row>
    <row r="7" spans="1:19" s="3" customFormat="1" ht="363">
      <c r="A7" s="4" t="s">
        <v>2</v>
      </c>
      <c r="B7" s="15" t="s">
        <v>67</v>
      </c>
      <c r="C7" s="15" t="s">
        <v>59</v>
      </c>
      <c r="D7" s="15" t="s">
        <v>167</v>
      </c>
      <c r="E7" s="20">
        <v>12559</v>
      </c>
      <c r="F7" s="20">
        <v>13181</v>
      </c>
      <c r="G7" s="19">
        <v>0.9528108641226007</v>
      </c>
      <c r="H7" s="20">
        <v>167</v>
      </c>
      <c r="I7" s="20">
        <v>17901</v>
      </c>
      <c r="J7" s="19">
        <v>0.009329087760460309</v>
      </c>
      <c r="K7" s="20">
        <v>5116</v>
      </c>
      <c r="L7" s="20">
        <v>16781</v>
      </c>
      <c r="M7" s="19">
        <v>0.30486860139443417</v>
      </c>
      <c r="N7" s="20">
        <v>1721</v>
      </c>
      <c r="O7" s="20">
        <v>9271</v>
      </c>
      <c r="P7" s="19">
        <f t="shared" si="0"/>
        <v>0.18563261784057813</v>
      </c>
      <c r="Q7" s="19">
        <f t="shared" si="1"/>
        <v>0.34240557286379386</v>
      </c>
      <c r="R7" s="27">
        <v>0.95</v>
      </c>
      <c r="S7" s="34" t="s">
        <v>190</v>
      </c>
    </row>
    <row r="8" spans="1:19" ht="135">
      <c r="A8" s="4" t="s">
        <v>2</v>
      </c>
      <c r="B8" s="15" t="s">
        <v>67</v>
      </c>
      <c r="C8" s="15" t="s">
        <v>59</v>
      </c>
      <c r="D8" s="15" t="s">
        <v>168</v>
      </c>
      <c r="E8" s="20">
        <v>150728</v>
      </c>
      <c r="F8" s="20">
        <v>166783</v>
      </c>
      <c r="G8" s="19">
        <v>0.9037371914403746</v>
      </c>
      <c r="H8" s="20">
        <v>16401.33</v>
      </c>
      <c r="I8" s="20">
        <v>178793</v>
      </c>
      <c r="J8" s="19">
        <v>0.0917336249182015</v>
      </c>
      <c r="K8" s="20">
        <v>40464</v>
      </c>
      <c r="L8" s="20">
        <v>154083</v>
      </c>
      <c r="M8" s="19">
        <v>0.26261170927357336</v>
      </c>
      <c r="N8" s="20">
        <v>42452</v>
      </c>
      <c r="O8" s="20">
        <v>163628</v>
      </c>
      <c r="P8" s="19">
        <f t="shared" si="0"/>
        <v>0.2594421492654069</v>
      </c>
      <c r="Q8" s="19">
        <f t="shared" si="1"/>
        <v>0.37697909049928613</v>
      </c>
      <c r="R8" s="27">
        <v>0.95</v>
      </c>
      <c r="S8" s="26" t="s">
        <v>198</v>
      </c>
    </row>
    <row r="9" spans="1:19" ht="124.5" customHeight="1">
      <c r="A9" s="4" t="s">
        <v>3</v>
      </c>
      <c r="B9" s="16" t="s">
        <v>4</v>
      </c>
      <c r="C9" s="15" t="s">
        <v>60</v>
      </c>
      <c r="D9" s="15" t="s">
        <v>42</v>
      </c>
      <c r="E9" s="20">
        <v>103372</v>
      </c>
      <c r="F9" s="20">
        <v>106851</v>
      </c>
      <c r="G9" s="19">
        <v>0.9674406416411638</v>
      </c>
      <c r="H9" s="20">
        <v>2463</v>
      </c>
      <c r="I9" s="20">
        <v>115386</v>
      </c>
      <c r="J9" s="19">
        <v>0.021345743851073788</v>
      </c>
      <c r="K9" s="20">
        <v>7350</v>
      </c>
      <c r="L9" s="20">
        <v>94176</v>
      </c>
      <c r="M9" s="19">
        <v>0.0780453618756371</v>
      </c>
      <c r="N9" s="20">
        <v>16099</v>
      </c>
      <c r="O9" s="20">
        <v>103421</v>
      </c>
      <c r="P9" s="19">
        <f t="shared" si="0"/>
        <v>0.15566471026193907</v>
      </c>
      <c r="Q9" s="19">
        <f t="shared" si="1"/>
        <v>0.30794075753750294</v>
      </c>
      <c r="R9" s="27">
        <v>0.9</v>
      </c>
      <c r="S9" s="26" t="s">
        <v>199</v>
      </c>
    </row>
    <row r="10" spans="1:19" ht="75">
      <c r="A10" s="4" t="s">
        <v>14</v>
      </c>
      <c r="B10" s="15" t="s">
        <v>35</v>
      </c>
      <c r="C10" s="14" t="s">
        <v>68</v>
      </c>
      <c r="D10" s="14" t="s">
        <v>37</v>
      </c>
      <c r="E10" s="21">
        <v>242</v>
      </c>
      <c r="F10" s="21">
        <v>246</v>
      </c>
      <c r="G10" s="19">
        <v>0.983739837398374</v>
      </c>
      <c r="H10" s="20">
        <v>0</v>
      </c>
      <c r="I10" s="20">
        <v>246</v>
      </c>
      <c r="J10" s="19">
        <v>0</v>
      </c>
      <c r="K10" s="20">
        <v>0</v>
      </c>
      <c r="L10" s="20">
        <v>246</v>
      </c>
      <c r="M10" s="19">
        <v>0</v>
      </c>
      <c r="N10" s="20">
        <v>0</v>
      </c>
      <c r="O10" s="20">
        <v>246</v>
      </c>
      <c r="P10" s="19">
        <f t="shared" si="0"/>
        <v>0</v>
      </c>
      <c r="Q10" s="19">
        <f t="shared" si="1"/>
        <v>0.2459349593495935</v>
      </c>
      <c r="R10" s="13">
        <v>0.95</v>
      </c>
      <c r="S10" s="26" t="s">
        <v>193</v>
      </c>
    </row>
    <row r="11" spans="1:19" ht="120">
      <c r="A11" s="4" t="s">
        <v>14</v>
      </c>
      <c r="B11" s="15" t="s">
        <v>35</v>
      </c>
      <c r="C11" s="14" t="s">
        <v>69</v>
      </c>
      <c r="D11" s="14" t="s">
        <v>38</v>
      </c>
      <c r="E11" s="21">
        <v>47227</v>
      </c>
      <c r="F11" s="21">
        <v>48000</v>
      </c>
      <c r="G11" s="19">
        <v>0.9838958333333333</v>
      </c>
      <c r="H11" s="20">
        <v>2334</v>
      </c>
      <c r="I11" s="20">
        <v>48000</v>
      </c>
      <c r="J11" s="19">
        <v>0.048625</v>
      </c>
      <c r="K11" s="20">
        <v>3762</v>
      </c>
      <c r="L11" s="20">
        <v>39500</v>
      </c>
      <c r="M11" s="19">
        <v>0.09524050632911392</v>
      </c>
      <c r="N11" s="20">
        <v>1448</v>
      </c>
      <c r="O11" s="20">
        <v>39000</v>
      </c>
      <c r="P11" s="19">
        <f t="shared" si="0"/>
        <v>0.03712820512820513</v>
      </c>
      <c r="Q11" s="19">
        <f t="shared" si="1"/>
        <v>0.31387392550143267</v>
      </c>
      <c r="R11" s="13">
        <v>0.85</v>
      </c>
      <c r="S11" s="26" t="s">
        <v>194</v>
      </c>
    </row>
    <row r="12" spans="1:19" ht="135">
      <c r="A12" s="4" t="s">
        <v>15</v>
      </c>
      <c r="B12" s="15" t="s">
        <v>36</v>
      </c>
      <c r="C12" s="14" t="s">
        <v>72</v>
      </c>
      <c r="D12" s="14" t="s">
        <v>87</v>
      </c>
      <c r="E12" s="21">
        <v>8664</v>
      </c>
      <c r="F12" s="21">
        <v>7865</v>
      </c>
      <c r="G12" s="19">
        <v>1.101589319771138</v>
      </c>
      <c r="H12" s="20">
        <v>0</v>
      </c>
      <c r="I12" s="20">
        <v>8350</v>
      </c>
      <c r="J12" s="19">
        <v>0</v>
      </c>
      <c r="K12" s="20">
        <v>812</v>
      </c>
      <c r="L12" s="20">
        <v>7440</v>
      </c>
      <c r="M12" s="19">
        <v>0.10913978494623656</v>
      </c>
      <c r="N12" s="20">
        <v>2841</v>
      </c>
      <c r="O12" s="20">
        <v>7455</v>
      </c>
      <c r="P12" s="19">
        <f t="shared" si="0"/>
        <v>0.3810865191146881</v>
      </c>
      <c r="Q12" s="19">
        <f t="shared" si="1"/>
        <v>0.3959177113468338</v>
      </c>
      <c r="R12" s="13">
        <v>0.9</v>
      </c>
      <c r="S12" s="26" t="s">
        <v>200</v>
      </c>
    </row>
    <row r="13" spans="1:19" ht="135">
      <c r="A13" s="4" t="s">
        <v>15</v>
      </c>
      <c r="B13" s="15" t="s">
        <v>36</v>
      </c>
      <c r="C13" s="14" t="s">
        <v>71</v>
      </c>
      <c r="D13" s="14" t="s">
        <v>46</v>
      </c>
      <c r="E13" s="21">
        <v>47239</v>
      </c>
      <c r="F13" s="21">
        <v>50740</v>
      </c>
      <c r="G13" s="19">
        <v>0.9310011824990145</v>
      </c>
      <c r="H13" s="20">
        <v>129</v>
      </c>
      <c r="I13" s="20">
        <v>58790</v>
      </c>
      <c r="J13" s="19">
        <v>0.0021942507229120597</v>
      </c>
      <c r="K13" s="20">
        <v>2776</v>
      </c>
      <c r="L13" s="20">
        <v>46990</v>
      </c>
      <c r="M13" s="19">
        <v>0.05907639923387955</v>
      </c>
      <c r="N13" s="20">
        <v>11810</v>
      </c>
      <c r="O13" s="20">
        <v>56720</v>
      </c>
      <c r="P13" s="19">
        <f t="shared" si="0"/>
        <v>0.2082157968970381</v>
      </c>
      <c r="Q13" s="19">
        <f t="shared" si="1"/>
        <v>0.2905364847120615</v>
      </c>
      <c r="R13" s="13">
        <v>0.9</v>
      </c>
      <c r="S13" s="26" t="s">
        <v>200</v>
      </c>
    </row>
    <row r="14" spans="1:19" ht="75">
      <c r="A14" s="4" t="s">
        <v>5</v>
      </c>
      <c r="B14" s="16" t="s">
        <v>6</v>
      </c>
      <c r="C14" s="15" t="s">
        <v>61</v>
      </c>
      <c r="D14" s="15" t="s">
        <v>43</v>
      </c>
      <c r="E14" s="20">
        <v>47356</v>
      </c>
      <c r="F14" s="20">
        <v>59932</v>
      </c>
      <c r="G14" s="19">
        <v>0.790162183808316</v>
      </c>
      <c r="H14" s="20">
        <v>13938.33</v>
      </c>
      <c r="I14" s="20">
        <v>63407</v>
      </c>
      <c r="J14" s="19">
        <v>0.21982320563975585</v>
      </c>
      <c r="K14" s="20">
        <v>33114</v>
      </c>
      <c r="L14" s="20">
        <v>59907</v>
      </c>
      <c r="M14" s="19">
        <v>0.5527567729981472</v>
      </c>
      <c r="N14" s="20">
        <v>26353</v>
      </c>
      <c r="O14" s="20">
        <v>60207</v>
      </c>
      <c r="P14" s="19">
        <f t="shared" si="0"/>
        <v>0.4377065789692228</v>
      </c>
      <c r="Q14" s="19">
        <f t="shared" si="1"/>
        <v>0.4960354976114486</v>
      </c>
      <c r="R14" s="27">
        <v>0.85</v>
      </c>
      <c r="S14" s="26" t="s">
        <v>201</v>
      </c>
    </row>
    <row r="15" spans="1:19" ht="90">
      <c r="A15" s="4" t="s">
        <v>18</v>
      </c>
      <c r="B15" s="14" t="s">
        <v>62</v>
      </c>
      <c r="C15" s="16" t="s">
        <v>39</v>
      </c>
      <c r="D15" s="15" t="s">
        <v>90</v>
      </c>
      <c r="E15" s="20">
        <v>367</v>
      </c>
      <c r="F15" s="20">
        <v>401</v>
      </c>
      <c r="G15" s="19">
        <v>0.9152119700748129</v>
      </c>
      <c r="H15" s="20">
        <v>369.33</v>
      </c>
      <c r="I15" s="20">
        <v>401</v>
      </c>
      <c r="J15" s="19">
        <v>0.9210224438902743</v>
      </c>
      <c r="K15" s="20">
        <v>344</v>
      </c>
      <c r="L15" s="20">
        <v>401</v>
      </c>
      <c r="M15" s="19">
        <v>0.85785536159601</v>
      </c>
      <c r="N15" s="20">
        <v>344</v>
      </c>
      <c r="O15" s="20">
        <v>401</v>
      </c>
      <c r="P15" s="19">
        <f t="shared" si="0"/>
        <v>0.85785536159601</v>
      </c>
      <c r="Q15" s="19">
        <f t="shared" si="1"/>
        <v>0.8879862842892767</v>
      </c>
      <c r="R15" s="13">
        <v>0.9</v>
      </c>
      <c r="S15" s="26" t="s">
        <v>181</v>
      </c>
    </row>
    <row r="16" spans="1:19" ht="195">
      <c r="A16" s="4" t="s">
        <v>19</v>
      </c>
      <c r="B16" s="15" t="s">
        <v>63</v>
      </c>
      <c r="C16" s="16" t="s">
        <v>70</v>
      </c>
      <c r="D16" s="16" t="s">
        <v>91</v>
      </c>
      <c r="E16" s="22">
        <v>175</v>
      </c>
      <c r="F16" s="22">
        <v>175</v>
      </c>
      <c r="G16" s="19">
        <v>1</v>
      </c>
      <c r="H16" s="20">
        <v>0</v>
      </c>
      <c r="I16" s="20">
        <v>175</v>
      </c>
      <c r="J16" s="19">
        <v>0</v>
      </c>
      <c r="K16" s="20">
        <v>0</v>
      </c>
      <c r="L16" s="20">
        <v>175</v>
      </c>
      <c r="M16" s="19">
        <v>0</v>
      </c>
      <c r="N16" s="20">
        <v>79</v>
      </c>
      <c r="O16" s="20">
        <v>65</v>
      </c>
      <c r="P16" s="19">
        <f t="shared" si="0"/>
        <v>1.2153846153846153</v>
      </c>
      <c r="Q16" s="19">
        <f t="shared" si="1"/>
        <v>0.43050847457627117</v>
      </c>
      <c r="R16" s="13">
        <v>0.9</v>
      </c>
      <c r="S16" s="26" t="s">
        <v>179</v>
      </c>
    </row>
    <row r="17" spans="1:19" ht="165">
      <c r="A17" s="4" t="s">
        <v>19</v>
      </c>
      <c r="B17" s="15" t="s">
        <v>63</v>
      </c>
      <c r="C17" s="16" t="s">
        <v>125</v>
      </c>
      <c r="D17" s="16" t="s">
        <v>126</v>
      </c>
      <c r="E17" s="22">
        <v>41</v>
      </c>
      <c r="F17" s="22">
        <v>41</v>
      </c>
      <c r="G17" s="19">
        <v>1</v>
      </c>
      <c r="H17" s="20">
        <v>0</v>
      </c>
      <c r="I17" s="20">
        <v>41</v>
      </c>
      <c r="J17" s="19">
        <v>0</v>
      </c>
      <c r="K17" s="20">
        <v>15</v>
      </c>
      <c r="L17" s="20">
        <v>40</v>
      </c>
      <c r="M17" s="19">
        <v>0.375</v>
      </c>
      <c r="N17" s="20">
        <v>36</v>
      </c>
      <c r="O17" s="20">
        <v>30</v>
      </c>
      <c r="P17" s="19">
        <f t="shared" si="0"/>
        <v>1.2</v>
      </c>
      <c r="Q17" s="19">
        <f t="shared" si="1"/>
        <v>0.6052631578947368</v>
      </c>
      <c r="R17" s="13">
        <v>0.95</v>
      </c>
      <c r="S17" s="26" t="s">
        <v>180</v>
      </c>
    </row>
    <row r="18" spans="1:19" ht="60">
      <c r="A18" s="4" t="s">
        <v>20</v>
      </c>
      <c r="B18" s="15" t="s">
        <v>44</v>
      </c>
      <c r="C18" s="16" t="s">
        <v>73</v>
      </c>
      <c r="D18" s="16" t="s">
        <v>40</v>
      </c>
      <c r="E18" s="22">
        <v>2272</v>
      </c>
      <c r="F18" s="22">
        <v>1631</v>
      </c>
      <c r="G18" s="19">
        <v>1.3930104230533416</v>
      </c>
      <c r="H18" s="20">
        <v>2680</v>
      </c>
      <c r="I18" s="20">
        <v>2505</v>
      </c>
      <c r="J18" s="19">
        <v>1.0698602794411178</v>
      </c>
      <c r="K18" s="20">
        <v>3156</v>
      </c>
      <c r="L18" s="20">
        <v>2505</v>
      </c>
      <c r="M18" s="19">
        <v>1.259880239520958</v>
      </c>
      <c r="N18" s="20">
        <v>1572</v>
      </c>
      <c r="O18" s="20">
        <v>2505</v>
      </c>
      <c r="P18" s="19">
        <f t="shared" si="0"/>
        <v>0.6275449101796408</v>
      </c>
      <c r="Q18" s="19">
        <f t="shared" si="1"/>
        <v>1.0583861797507106</v>
      </c>
      <c r="R18" s="13">
        <v>0.95</v>
      </c>
      <c r="S18" s="26" t="s">
        <v>202</v>
      </c>
    </row>
    <row r="19" spans="1:19" ht="165">
      <c r="A19" s="4" t="s">
        <v>21</v>
      </c>
      <c r="B19" s="14" t="s">
        <v>100</v>
      </c>
      <c r="C19" s="15" t="s">
        <v>101</v>
      </c>
      <c r="D19" s="14" t="s">
        <v>102</v>
      </c>
      <c r="E19" s="21">
        <v>305</v>
      </c>
      <c r="F19" s="21">
        <v>250</v>
      </c>
      <c r="G19" s="19">
        <v>1.22</v>
      </c>
      <c r="H19" s="20">
        <v>0</v>
      </c>
      <c r="I19" s="20">
        <v>20</v>
      </c>
      <c r="J19" s="19">
        <v>0</v>
      </c>
      <c r="K19" s="20">
        <v>84</v>
      </c>
      <c r="L19" s="20">
        <v>240</v>
      </c>
      <c r="M19" s="19">
        <v>0.35</v>
      </c>
      <c r="N19" s="20">
        <v>10</v>
      </c>
      <c r="O19" s="20">
        <v>10</v>
      </c>
      <c r="P19" s="19">
        <f t="shared" si="0"/>
        <v>1</v>
      </c>
      <c r="Q19" s="19">
        <f t="shared" si="1"/>
        <v>0.7673076923076924</v>
      </c>
      <c r="R19" s="13">
        <v>0.85</v>
      </c>
      <c r="S19" s="26" t="s">
        <v>176</v>
      </c>
    </row>
    <row r="20" spans="1:19" ht="180">
      <c r="A20" s="4" t="s">
        <v>22</v>
      </c>
      <c r="B20" s="15" t="s">
        <v>45</v>
      </c>
      <c r="C20" s="15" t="s">
        <v>103</v>
      </c>
      <c r="D20" s="15" t="s">
        <v>104</v>
      </c>
      <c r="E20" s="20">
        <v>14402</v>
      </c>
      <c r="F20" s="20">
        <v>17000</v>
      </c>
      <c r="G20" s="19">
        <v>0.8471764705882353</v>
      </c>
      <c r="H20" s="20">
        <v>0</v>
      </c>
      <c r="I20" s="20">
        <v>16500</v>
      </c>
      <c r="J20" s="19">
        <v>0</v>
      </c>
      <c r="K20" s="20">
        <v>0</v>
      </c>
      <c r="L20" s="20">
        <v>16400</v>
      </c>
      <c r="M20" s="19">
        <v>0</v>
      </c>
      <c r="N20" s="20">
        <v>756</v>
      </c>
      <c r="O20" s="20">
        <v>16500</v>
      </c>
      <c r="P20" s="19">
        <f t="shared" si="0"/>
        <v>0.04581818181818182</v>
      </c>
      <c r="Q20" s="19">
        <f t="shared" si="1"/>
        <v>0.22828313253012048</v>
      </c>
      <c r="R20" s="13">
        <v>0.95</v>
      </c>
      <c r="S20" s="26" t="s">
        <v>187</v>
      </c>
    </row>
    <row r="21" spans="1:19" ht="75">
      <c r="A21" s="4" t="s">
        <v>22</v>
      </c>
      <c r="B21" s="15" t="s">
        <v>45</v>
      </c>
      <c r="C21" s="15" t="s">
        <v>107</v>
      </c>
      <c r="D21" s="15" t="s">
        <v>108</v>
      </c>
      <c r="E21" s="20">
        <v>3157</v>
      </c>
      <c r="F21" s="20">
        <v>3900</v>
      </c>
      <c r="G21" s="19">
        <v>0.8094871794871795</v>
      </c>
      <c r="H21" s="20">
        <v>0</v>
      </c>
      <c r="I21" s="20">
        <v>4000</v>
      </c>
      <c r="J21" s="19">
        <v>0</v>
      </c>
      <c r="K21" s="20">
        <v>0</v>
      </c>
      <c r="L21" s="20">
        <v>3600</v>
      </c>
      <c r="M21" s="19">
        <v>0</v>
      </c>
      <c r="N21" s="20">
        <v>0</v>
      </c>
      <c r="O21" s="20">
        <v>3800</v>
      </c>
      <c r="P21" s="19">
        <f t="shared" si="0"/>
        <v>0</v>
      </c>
      <c r="Q21" s="19">
        <f t="shared" si="1"/>
        <v>0.20633986928104575</v>
      </c>
      <c r="R21" s="13">
        <v>0.9</v>
      </c>
      <c r="S21" s="26" t="s">
        <v>186</v>
      </c>
    </row>
    <row r="22" spans="1:19" ht="90">
      <c r="A22" s="4" t="s">
        <v>23</v>
      </c>
      <c r="B22" s="15" t="s">
        <v>17</v>
      </c>
      <c r="C22" s="16" t="s">
        <v>105</v>
      </c>
      <c r="D22" s="16" t="s">
        <v>106</v>
      </c>
      <c r="E22" s="22">
        <v>0</v>
      </c>
      <c r="F22" s="22">
        <v>0</v>
      </c>
      <c r="G22" s="19">
        <v>0</v>
      </c>
      <c r="H22" s="20">
        <v>1</v>
      </c>
      <c r="I22" s="20">
        <v>1</v>
      </c>
      <c r="J22" s="19">
        <v>1</v>
      </c>
      <c r="K22" s="20">
        <v>1</v>
      </c>
      <c r="L22" s="20">
        <v>1</v>
      </c>
      <c r="M22" s="19">
        <v>1</v>
      </c>
      <c r="N22" s="20">
        <v>1</v>
      </c>
      <c r="O22" s="20">
        <v>1</v>
      </c>
      <c r="P22" s="19">
        <f t="shared" si="0"/>
        <v>1</v>
      </c>
      <c r="Q22" s="19">
        <f t="shared" si="1"/>
        <v>1</v>
      </c>
      <c r="R22" s="13">
        <v>0.95</v>
      </c>
      <c r="S22" s="26" t="s">
        <v>203</v>
      </c>
    </row>
    <row r="23" spans="1:19" ht="173.25" customHeight="1">
      <c r="A23" s="4" t="s">
        <v>23</v>
      </c>
      <c r="B23" s="15" t="s">
        <v>17</v>
      </c>
      <c r="C23" s="16" t="s">
        <v>123</v>
      </c>
      <c r="D23" s="16" t="s">
        <v>124</v>
      </c>
      <c r="E23" s="22">
        <v>27158</v>
      </c>
      <c r="F23" s="22">
        <v>37000</v>
      </c>
      <c r="G23" s="19">
        <v>0.734</v>
      </c>
      <c r="H23" s="20">
        <v>10888</v>
      </c>
      <c r="I23" s="20">
        <v>40000</v>
      </c>
      <c r="J23" s="19">
        <v>0.2722</v>
      </c>
      <c r="K23" s="20">
        <v>29613</v>
      </c>
      <c r="L23" s="20">
        <v>37000</v>
      </c>
      <c r="M23" s="19">
        <v>0.8003513513513514</v>
      </c>
      <c r="N23" s="20">
        <v>23675</v>
      </c>
      <c r="O23" s="20">
        <v>37000</v>
      </c>
      <c r="P23" s="19">
        <f t="shared" si="0"/>
        <v>0.6398648648648648</v>
      </c>
      <c r="Q23" s="19">
        <f t="shared" si="1"/>
        <v>0.6048609271523179</v>
      </c>
      <c r="R23" s="13">
        <v>0.95</v>
      </c>
      <c r="S23" s="26" t="s">
        <v>204</v>
      </c>
    </row>
    <row r="24" spans="1:19" ht="150">
      <c r="A24" s="4" t="s">
        <v>7</v>
      </c>
      <c r="B24" s="16" t="s">
        <v>74</v>
      </c>
      <c r="C24" s="15" t="s">
        <v>64</v>
      </c>
      <c r="D24" s="15" t="s">
        <v>47</v>
      </c>
      <c r="E24" s="20">
        <v>303</v>
      </c>
      <c r="F24" s="20">
        <v>300</v>
      </c>
      <c r="G24" s="19">
        <v>1.01</v>
      </c>
      <c r="H24" s="20">
        <v>24</v>
      </c>
      <c r="I24" s="20">
        <v>300</v>
      </c>
      <c r="J24" s="19">
        <v>0.08</v>
      </c>
      <c r="K24" s="20">
        <v>209</v>
      </c>
      <c r="L24" s="20">
        <v>500</v>
      </c>
      <c r="M24" s="19">
        <v>0.418</v>
      </c>
      <c r="N24" s="20">
        <v>245</v>
      </c>
      <c r="O24" s="20">
        <v>250</v>
      </c>
      <c r="P24" s="19">
        <f t="shared" si="0"/>
        <v>0.98</v>
      </c>
      <c r="Q24" s="19">
        <f t="shared" si="1"/>
        <v>0.5785185185185185</v>
      </c>
      <c r="R24" s="27">
        <v>0.93</v>
      </c>
      <c r="S24" s="26" t="s">
        <v>182</v>
      </c>
    </row>
    <row r="25" spans="1:19" ht="149.25" customHeight="1">
      <c r="A25" s="4" t="s">
        <v>24</v>
      </c>
      <c r="B25" s="28" t="s">
        <v>48</v>
      </c>
      <c r="C25" s="16" t="s">
        <v>152</v>
      </c>
      <c r="D25" s="15" t="s">
        <v>153</v>
      </c>
      <c r="E25" s="20">
        <v>6331</v>
      </c>
      <c r="F25" s="20">
        <v>8631</v>
      </c>
      <c r="G25" s="19">
        <v>0.7335187116209014</v>
      </c>
      <c r="H25" s="20">
        <v>0</v>
      </c>
      <c r="I25" s="20">
        <v>13581</v>
      </c>
      <c r="J25" s="19">
        <v>0</v>
      </c>
      <c r="K25" s="20">
        <v>0</v>
      </c>
      <c r="L25" s="20">
        <v>8541</v>
      </c>
      <c r="M25" s="19">
        <v>0</v>
      </c>
      <c r="N25" s="20">
        <v>0</v>
      </c>
      <c r="O25" s="20">
        <v>6011</v>
      </c>
      <c r="P25" s="19">
        <f t="shared" si="0"/>
        <v>0</v>
      </c>
      <c r="Q25" s="19">
        <f t="shared" si="1"/>
        <v>0.1722065063649222</v>
      </c>
      <c r="R25" s="27">
        <v>0.9</v>
      </c>
      <c r="S25" s="26" t="s">
        <v>174</v>
      </c>
    </row>
    <row r="26" spans="1:19" ht="204" customHeight="1">
      <c r="A26" s="4" t="s">
        <v>25</v>
      </c>
      <c r="B26" s="15" t="s">
        <v>65</v>
      </c>
      <c r="C26" s="15" t="s">
        <v>154</v>
      </c>
      <c r="D26" s="15" t="s">
        <v>155</v>
      </c>
      <c r="E26" s="20">
        <v>5620</v>
      </c>
      <c r="F26" s="20">
        <v>4000</v>
      </c>
      <c r="G26" s="19">
        <v>1.405</v>
      </c>
      <c r="H26" s="20">
        <v>143</v>
      </c>
      <c r="I26" s="20">
        <v>4000</v>
      </c>
      <c r="J26" s="19">
        <v>0.03575</v>
      </c>
      <c r="K26" s="20">
        <v>4823</v>
      </c>
      <c r="L26" s="20">
        <v>7500</v>
      </c>
      <c r="M26" s="19">
        <v>0.6430666666666667</v>
      </c>
      <c r="N26" s="20">
        <v>1466</v>
      </c>
      <c r="O26" s="20">
        <v>3000</v>
      </c>
      <c r="P26" s="19">
        <f t="shared" si="0"/>
        <v>0.4886666666666667</v>
      </c>
      <c r="Q26" s="19">
        <f t="shared" si="1"/>
        <v>0.6514594594594595</v>
      </c>
      <c r="R26" s="27">
        <v>0.95</v>
      </c>
      <c r="S26" s="26" t="s">
        <v>175</v>
      </c>
    </row>
    <row r="27" spans="1:19" ht="105">
      <c r="A27" s="4" t="s">
        <v>8</v>
      </c>
      <c r="B27" s="16" t="s">
        <v>9</v>
      </c>
      <c r="C27" s="15" t="s">
        <v>66</v>
      </c>
      <c r="D27" s="15" t="s">
        <v>49</v>
      </c>
      <c r="E27" s="20">
        <v>4363</v>
      </c>
      <c r="F27" s="20">
        <v>4500</v>
      </c>
      <c r="G27" s="19">
        <v>0.9695555555555555</v>
      </c>
      <c r="H27" s="20">
        <v>2674</v>
      </c>
      <c r="I27" s="20">
        <v>5500</v>
      </c>
      <c r="J27" s="19">
        <v>0.48618181818181816</v>
      </c>
      <c r="K27" s="20">
        <v>3246</v>
      </c>
      <c r="L27" s="20">
        <v>5500</v>
      </c>
      <c r="M27" s="19">
        <v>0.5901818181818181</v>
      </c>
      <c r="N27" s="31">
        <v>3095</v>
      </c>
      <c r="O27" s="32">
        <v>5500</v>
      </c>
      <c r="P27" s="19">
        <f t="shared" si="0"/>
        <v>0.5627272727272727</v>
      </c>
      <c r="Q27" s="19">
        <f t="shared" si="1"/>
        <v>0.6370476190476191</v>
      </c>
      <c r="R27" s="27">
        <v>0.95</v>
      </c>
      <c r="S27" s="26" t="s">
        <v>191</v>
      </c>
    </row>
    <row r="28" spans="1:19" ht="114" customHeight="1">
      <c r="A28" s="4" t="s">
        <v>26</v>
      </c>
      <c r="B28" s="28" t="s">
        <v>76</v>
      </c>
      <c r="C28" s="14" t="s">
        <v>75</v>
      </c>
      <c r="D28" s="14" t="s">
        <v>52</v>
      </c>
      <c r="E28" s="21">
        <v>27</v>
      </c>
      <c r="F28" s="21">
        <v>30</v>
      </c>
      <c r="G28" s="19">
        <v>0.9</v>
      </c>
      <c r="H28" s="20">
        <v>39</v>
      </c>
      <c r="I28" s="20">
        <v>30</v>
      </c>
      <c r="J28" s="19">
        <v>1.3</v>
      </c>
      <c r="K28" s="20">
        <v>43</v>
      </c>
      <c r="L28" s="20">
        <v>30</v>
      </c>
      <c r="M28" s="19">
        <v>1.4333333333333333</v>
      </c>
      <c r="N28" s="20">
        <v>42</v>
      </c>
      <c r="O28" s="20">
        <v>40</v>
      </c>
      <c r="P28" s="19">
        <f t="shared" si="0"/>
        <v>1.05</v>
      </c>
      <c r="Q28" s="19">
        <f t="shared" si="1"/>
        <v>1.1615384615384616</v>
      </c>
      <c r="R28" s="13">
        <v>0.95</v>
      </c>
      <c r="S28" s="26" t="s">
        <v>195</v>
      </c>
    </row>
    <row r="29" spans="1:19" ht="165">
      <c r="A29" s="4" t="s">
        <v>27</v>
      </c>
      <c r="B29" s="17" t="s">
        <v>50</v>
      </c>
      <c r="C29" s="14" t="s">
        <v>51</v>
      </c>
      <c r="D29" s="14" t="s">
        <v>92</v>
      </c>
      <c r="E29" s="21">
        <v>1190</v>
      </c>
      <c r="F29" s="21">
        <v>1480</v>
      </c>
      <c r="G29" s="19">
        <v>0.8040540540540541</v>
      </c>
      <c r="H29" s="20">
        <v>370</v>
      </c>
      <c r="I29" s="20">
        <v>1550</v>
      </c>
      <c r="J29" s="19">
        <v>0.23870967741935484</v>
      </c>
      <c r="K29" s="20">
        <v>2138</v>
      </c>
      <c r="L29" s="20">
        <v>1250</v>
      </c>
      <c r="M29" s="19">
        <v>1.7104</v>
      </c>
      <c r="N29" s="20">
        <v>1356</v>
      </c>
      <c r="O29" s="20">
        <v>1200</v>
      </c>
      <c r="P29" s="19">
        <f t="shared" si="0"/>
        <v>1.13</v>
      </c>
      <c r="Q29" s="19">
        <f t="shared" si="1"/>
        <v>0.9222627737226278</v>
      </c>
      <c r="R29" s="13">
        <v>0.95</v>
      </c>
      <c r="S29" s="26"/>
    </row>
    <row r="30" spans="1:19" ht="330">
      <c r="A30" s="4" t="s">
        <v>28</v>
      </c>
      <c r="B30" s="17" t="s">
        <v>78</v>
      </c>
      <c r="C30" s="14" t="s">
        <v>77</v>
      </c>
      <c r="D30" s="14" t="s">
        <v>93</v>
      </c>
      <c r="E30" s="21">
        <v>42</v>
      </c>
      <c r="F30" s="21">
        <v>30</v>
      </c>
      <c r="G30" s="19">
        <v>1.4</v>
      </c>
      <c r="H30" s="20">
        <v>26</v>
      </c>
      <c r="I30" s="20">
        <v>35</v>
      </c>
      <c r="J30" s="19">
        <v>0.7428571428571429</v>
      </c>
      <c r="K30" s="20">
        <v>45</v>
      </c>
      <c r="L30" s="20">
        <v>35</v>
      </c>
      <c r="M30" s="19">
        <v>1.2857142857142858</v>
      </c>
      <c r="N30" s="20">
        <v>41</v>
      </c>
      <c r="O30" s="20">
        <v>30</v>
      </c>
      <c r="P30" s="19">
        <f t="shared" si="0"/>
        <v>1.3666666666666667</v>
      </c>
      <c r="Q30" s="19">
        <f t="shared" si="1"/>
        <v>1.1846153846153846</v>
      </c>
      <c r="R30" s="13">
        <v>0.95</v>
      </c>
      <c r="S30" s="26" t="s">
        <v>177</v>
      </c>
    </row>
    <row r="31" spans="1:19" ht="90">
      <c r="A31" s="4" t="s">
        <v>29</v>
      </c>
      <c r="B31" s="17" t="s">
        <v>205</v>
      </c>
      <c r="C31" s="14" t="s">
        <v>183</v>
      </c>
      <c r="D31" s="14" t="s">
        <v>94</v>
      </c>
      <c r="E31" s="21">
        <v>1480</v>
      </c>
      <c r="F31" s="21">
        <v>800</v>
      </c>
      <c r="G31" s="19">
        <v>1.85</v>
      </c>
      <c r="H31" s="20">
        <v>1134</v>
      </c>
      <c r="I31" s="20">
        <v>800</v>
      </c>
      <c r="J31" s="19">
        <v>1.4175</v>
      </c>
      <c r="K31" s="20">
        <v>1346</v>
      </c>
      <c r="L31" s="20">
        <v>800</v>
      </c>
      <c r="M31" s="19">
        <v>1.6825</v>
      </c>
      <c r="N31" s="20">
        <v>1193</v>
      </c>
      <c r="O31" s="20">
        <v>800</v>
      </c>
      <c r="P31" s="19">
        <f t="shared" si="0"/>
        <v>1.49125</v>
      </c>
      <c r="Q31" s="19">
        <f t="shared" si="1"/>
        <v>1.6103125</v>
      </c>
      <c r="R31" s="13">
        <v>0.95</v>
      </c>
      <c r="S31" s="26" t="s">
        <v>184</v>
      </c>
    </row>
    <row r="32" spans="1:19" ht="180">
      <c r="A32" s="4" t="s">
        <v>30</v>
      </c>
      <c r="B32" s="17" t="s">
        <v>79</v>
      </c>
      <c r="C32" s="14" t="s">
        <v>98</v>
      </c>
      <c r="D32" s="14" t="s">
        <v>99</v>
      </c>
      <c r="E32" s="21">
        <v>118</v>
      </c>
      <c r="F32" s="21">
        <v>107</v>
      </c>
      <c r="G32" s="19">
        <v>1.102803738317757</v>
      </c>
      <c r="H32" s="20">
        <v>35</v>
      </c>
      <c r="I32" s="20">
        <v>81</v>
      </c>
      <c r="J32" s="19">
        <v>0.43209876543209874</v>
      </c>
      <c r="K32" s="20">
        <v>46</v>
      </c>
      <c r="L32" s="20">
        <v>80</v>
      </c>
      <c r="M32" s="19">
        <v>0.575</v>
      </c>
      <c r="N32" s="20">
        <v>57</v>
      </c>
      <c r="O32" s="20">
        <v>40</v>
      </c>
      <c r="P32" s="19">
        <f t="shared" si="0"/>
        <v>1.425</v>
      </c>
      <c r="Q32" s="19">
        <f t="shared" si="1"/>
        <v>0.8311688311688312</v>
      </c>
      <c r="R32" s="13">
        <v>0.95</v>
      </c>
      <c r="S32" s="26" t="s">
        <v>188</v>
      </c>
    </row>
    <row r="33" spans="1:19" ht="120">
      <c r="A33" s="4" t="s">
        <v>31</v>
      </c>
      <c r="B33" s="17" t="s">
        <v>80</v>
      </c>
      <c r="C33" s="14" t="s">
        <v>185</v>
      </c>
      <c r="D33" s="14" t="s">
        <v>95</v>
      </c>
      <c r="E33" s="21">
        <v>138</v>
      </c>
      <c r="F33" s="21">
        <v>140</v>
      </c>
      <c r="G33" s="19">
        <v>0.9857142857142858</v>
      </c>
      <c r="H33" s="20">
        <v>134</v>
      </c>
      <c r="I33" s="20">
        <v>140</v>
      </c>
      <c r="J33" s="19">
        <v>0.9571428571428572</v>
      </c>
      <c r="K33" s="20">
        <v>247</v>
      </c>
      <c r="L33" s="20">
        <v>110</v>
      </c>
      <c r="M33" s="19">
        <v>2.2454545454545456</v>
      </c>
      <c r="N33" s="20">
        <v>143.66</v>
      </c>
      <c r="O33" s="20">
        <v>100</v>
      </c>
      <c r="P33" s="19">
        <f t="shared" si="0"/>
        <v>1.4365999999999999</v>
      </c>
      <c r="Q33" s="19">
        <f t="shared" si="1"/>
        <v>1.3523673469387754</v>
      </c>
      <c r="R33" s="13">
        <v>0.98</v>
      </c>
      <c r="S33" s="26" t="s">
        <v>178</v>
      </c>
    </row>
    <row r="34" spans="1:19" ht="135">
      <c r="A34" s="4" t="s">
        <v>32</v>
      </c>
      <c r="B34" s="17" t="s">
        <v>82</v>
      </c>
      <c r="C34" s="14" t="s">
        <v>81</v>
      </c>
      <c r="D34" s="14" t="s">
        <v>96</v>
      </c>
      <c r="E34" s="21">
        <v>237</v>
      </c>
      <c r="F34" s="21">
        <v>235</v>
      </c>
      <c r="G34" s="19">
        <v>1.0085106382978724</v>
      </c>
      <c r="H34" s="20">
        <v>51</v>
      </c>
      <c r="I34" s="20">
        <v>240</v>
      </c>
      <c r="J34" s="19">
        <v>0.2125</v>
      </c>
      <c r="K34" s="20">
        <v>237</v>
      </c>
      <c r="L34" s="20">
        <v>250</v>
      </c>
      <c r="M34" s="19">
        <v>0.948</v>
      </c>
      <c r="N34" s="31">
        <v>255</v>
      </c>
      <c r="O34" s="32">
        <v>225</v>
      </c>
      <c r="P34" s="19">
        <f t="shared" si="0"/>
        <v>1.1333333333333333</v>
      </c>
      <c r="Q34" s="19">
        <f t="shared" si="1"/>
        <v>0.8210526315789474</v>
      </c>
      <c r="R34" s="13">
        <v>0.95</v>
      </c>
      <c r="S34" s="26" t="s">
        <v>192</v>
      </c>
    </row>
    <row r="35" spans="1:19" ht="81.75" customHeight="1">
      <c r="A35" s="4" t="s">
        <v>33</v>
      </c>
      <c r="B35" s="17" t="s">
        <v>84</v>
      </c>
      <c r="C35" s="14" t="s">
        <v>83</v>
      </c>
      <c r="D35" s="14" t="s">
        <v>53</v>
      </c>
      <c r="E35" s="21">
        <v>215</v>
      </c>
      <c r="F35" s="21">
        <v>220</v>
      </c>
      <c r="G35" s="19">
        <v>0.9772727272727273</v>
      </c>
      <c r="H35" s="20">
        <v>94</v>
      </c>
      <c r="I35" s="20">
        <v>188</v>
      </c>
      <c r="J35" s="19">
        <v>0.5</v>
      </c>
      <c r="K35" s="20">
        <v>88</v>
      </c>
      <c r="L35" s="20">
        <v>60</v>
      </c>
      <c r="M35" s="19">
        <v>1.4666666666666666</v>
      </c>
      <c r="N35" s="20">
        <v>92</v>
      </c>
      <c r="O35" s="20">
        <v>70</v>
      </c>
      <c r="P35" s="19">
        <f t="shared" si="0"/>
        <v>1.3142857142857143</v>
      </c>
      <c r="Q35" s="19">
        <f t="shared" si="1"/>
        <v>0.9089219330855018</v>
      </c>
      <c r="R35" s="13">
        <v>0.95</v>
      </c>
      <c r="S35" s="26"/>
    </row>
    <row r="36" spans="1:19" ht="132" customHeight="1">
      <c r="A36" s="4" t="s">
        <v>34</v>
      </c>
      <c r="B36" s="17" t="s">
        <v>85</v>
      </c>
      <c r="C36" s="14" t="s">
        <v>156</v>
      </c>
      <c r="D36" s="14" t="s">
        <v>157</v>
      </c>
      <c r="E36" s="21">
        <v>80</v>
      </c>
      <c r="F36" s="21">
        <v>81</v>
      </c>
      <c r="G36" s="19">
        <v>0.9876543209876543</v>
      </c>
      <c r="H36" s="20">
        <v>58</v>
      </c>
      <c r="I36" s="20">
        <v>59</v>
      </c>
      <c r="J36" s="19">
        <v>0.9830508474576272</v>
      </c>
      <c r="K36" s="20">
        <v>66</v>
      </c>
      <c r="L36" s="20">
        <v>85</v>
      </c>
      <c r="M36" s="19">
        <v>0.7764705882352941</v>
      </c>
      <c r="N36" s="20">
        <v>82</v>
      </c>
      <c r="O36" s="20">
        <v>68</v>
      </c>
      <c r="P36" s="19">
        <f t="shared" si="0"/>
        <v>1.2058823529411764</v>
      </c>
      <c r="Q36" s="19">
        <f t="shared" si="1"/>
        <v>0.9761092150170648</v>
      </c>
      <c r="R36" s="13">
        <v>0.95</v>
      </c>
      <c r="S36" s="26" t="s">
        <v>196</v>
      </c>
    </row>
    <row r="37" spans="1:19" ht="90">
      <c r="A37" s="4" t="s">
        <v>10</v>
      </c>
      <c r="B37" s="16" t="s">
        <v>11</v>
      </c>
      <c r="C37" s="15" t="s">
        <v>41</v>
      </c>
      <c r="D37" s="26" t="s">
        <v>97</v>
      </c>
      <c r="E37" s="20" t="s">
        <v>170</v>
      </c>
      <c r="F37" s="20" t="s">
        <v>170</v>
      </c>
      <c r="G37" s="20" t="s">
        <v>170</v>
      </c>
      <c r="H37" s="20" t="s">
        <v>170</v>
      </c>
      <c r="I37" s="20" t="s">
        <v>170</v>
      </c>
      <c r="J37" s="20" t="s">
        <v>170</v>
      </c>
      <c r="K37" s="20" t="s">
        <v>170</v>
      </c>
      <c r="L37" s="20" t="s">
        <v>170</v>
      </c>
      <c r="M37" s="20" t="s">
        <v>170</v>
      </c>
      <c r="N37" s="20">
        <v>374729003.1</v>
      </c>
      <c r="O37" s="20">
        <v>482923721.28000003</v>
      </c>
      <c r="P37" s="19">
        <f t="shared" si="0"/>
        <v>0.7759589901833203</v>
      </c>
      <c r="Q37" s="19">
        <v>0.7759589901833203</v>
      </c>
      <c r="R37" s="27">
        <v>0.7</v>
      </c>
      <c r="S37" s="26" t="s">
        <v>197</v>
      </c>
    </row>
    <row r="38" spans="1:19" ht="135">
      <c r="A38" s="4" t="s">
        <v>16</v>
      </c>
      <c r="B38" s="28" t="s">
        <v>57</v>
      </c>
      <c r="C38" s="14" t="s">
        <v>86</v>
      </c>
      <c r="D38" s="15" t="s">
        <v>54</v>
      </c>
      <c r="E38" s="20" t="s">
        <v>170</v>
      </c>
      <c r="F38" s="20" t="s">
        <v>170</v>
      </c>
      <c r="G38" s="20" t="s">
        <v>170</v>
      </c>
      <c r="H38" s="20" t="s">
        <v>170</v>
      </c>
      <c r="I38" s="20" t="s">
        <v>170</v>
      </c>
      <c r="J38" s="20" t="s">
        <v>170</v>
      </c>
      <c r="K38" s="20" t="s">
        <v>170</v>
      </c>
      <c r="L38" s="20" t="s">
        <v>170</v>
      </c>
      <c r="M38" s="20" t="s">
        <v>170</v>
      </c>
      <c r="N38" s="20">
        <v>305</v>
      </c>
      <c r="O38" s="20">
        <v>432</v>
      </c>
      <c r="P38" s="19">
        <f>N38/O38</f>
        <v>0.7060185185185185</v>
      </c>
      <c r="Q38" s="19">
        <v>0.7060185185185185</v>
      </c>
      <c r="R38" s="27">
        <v>0.7</v>
      </c>
      <c r="S38" s="26" t="s">
        <v>206</v>
      </c>
    </row>
    <row r="39" spans="1:19" ht="30">
      <c r="A39" s="4" t="s">
        <v>88</v>
      </c>
      <c r="B39" s="28" t="s">
        <v>55</v>
      </c>
      <c r="C39" s="14" t="s">
        <v>56</v>
      </c>
      <c r="D39" s="14" t="s">
        <v>58</v>
      </c>
      <c r="E39" s="21" t="s">
        <v>170</v>
      </c>
      <c r="F39" s="21" t="s">
        <v>170</v>
      </c>
      <c r="G39" s="19" t="s">
        <v>170</v>
      </c>
      <c r="H39" s="21" t="s">
        <v>170</v>
      </c>
      <c r="I39" s="21" t="s">
        <v>170</v>
      </c>
      <c r="J39" s="19" t="s">
        <v>170</v>
      </c>
      <c r="K39" s="21" t="s">
        <v>170</v>
      </c>
      <c r="L39" s="19" t="s">
        <v>170</v>
      </c>
      <c r="M39" s="19" t="s">
        <v>170</v>
      </c>
      <c r="N39" s="20">
        <v>482923721.28000003</v>
      </c>
      <c r="O39" s="20">
        <v>499573204.05</v>
      </c>
      <c r="P39" s="19">
        <v>0.9666725864497456</v>
      </c>
      <c r="Q39" s="19">
        <v>0.9666725864497456</v>
      </c>
      <c r="R39" s="33">
        <v>0.95</v>
      </c>
      <c r="S39" s="26"/>
    </row>
    <row r="40" spans="1:19" ht="15.75">
      <c r="A40" s="4"/>
      <c r="B40" s="8"/>
      <c r="C40" s="9"/>
      <c r="D40" s="9"/>
      <c r="E40" s="9"/>
      <c r="F40" s="9"/>
      <c r="G40" s="10"/>
      <c r="H40" s="10"/>
      <c r="I40" s="10"/>
      <c r="J40" s="10"/>
      <c r="K40" s="10"/>
      <c r="L40" s="10"/>
      <c r="M40" s="10"/>
      <c r="N40" s="10"/>
      <c r="O40" s="10"/>
      <c r="P40" s="10"/>
      <c r="Q40" s="10"/>
      <c r="R40" s="10"/>
      <c r="S40" s="10"/>
    </row>
    <row r="41" spans="1:19" ht="31.5">
      <c r="A41" s="4" t="s">
        <v>12</v>
      </c>
      <c r="B41" s="46" t="s">
        <v>89</v>
      </c>
      <c r="C41" s="47"/>
      <c r="D41" s="47"/>
      <c r="E41" s="47"/>
      <c r="F41" s="47"/>
      <c r="G41" s="47"/>
      <c r="H41" s="47"/>
      <c r="I41" s="47"/>
      <c r="J41" s="47"/>
      <c r="K41" s="47"/>
      <c r="L41" s="24"/>
      <c r="M41" s="24"/>
      <c r="N41" s="24"/>
      <c r="O41" s="24"/>
      <c r="P41" s="24"/>
      <c r="Q41" s="24"/>
      <c r="R41" s="24"/>
      <c r="S41" s="25"/>
    </row>
    <row r="42" spans="1:19" ht="60.75" customHeight="1">
      <c r="A42" s="1" t="s">
        <v>0</v>
      </c>
      <c r="B42" s="1" t="s">
        <v>1</v>
      </c>
      <c r="C42" s="1" t="s">
        <v>160</v>
      </c>
      <c r="D42" s="1" t="s">
        <v>158</v>
      </c>
      <c r="E42" s="1" t="s">
        <v>165</v>
      </c>
      <c r="F42" s="1" t="s">
        <v>169</v>
      </c>
      <c r="G42" s="1" t="s">
        <v>162</v>
      </c>
      <c r="H42" s="1" t="s">
        <v>165</v>
      </c>
      <c r="I42" s="1" t="s">
        <v>169</v>
      </c>
      <c r="J42" s="1" t="s">
        <v>171</v>
      </c>
      <c r="K42" s="1" t="s">
        <v>165</v>
      </c>
      <c r="L42" s="1" t="s">
        <v>169</v>
      </c>
      <c r="M42" s="1" t="s">
        <v>172</v>
      </c>
      <c r="N42" s="1" t="s">
        <v>165</v>
      </c>
      <c r="O42" s="1" t="s">
        <v>169</v>
      </c>
      <c r="P42" s="18" t="s">
        <v>173</v>
      </c>
      <c r="Q42" s="18" t="s">
        <v>163</v>
      </c>
      <c r="R42" s="1" t="s">
        <v>159</v>
      </c>
      <c r="S42" s="18" t="s">
        <v>164</v>
      </c>
    </row>
    <row r="43" spans="1:19" ht="90">
      <c r="A43" s="4" t="s">
        <v>2</v>
      </c>
      <c r="B43" s="15" t="s">
        <v>127</v>
      </c>
      <c r="C43" s="15" t="s">
        <v>109</v>
      </c>
      <c r="D43" s="15" t="s">
        <v>110</v>
      </c>
      <c r="E43" s="20" t="s">
        <v>170</v>
      </c>
      <c r="F43" s="20" t="s">
        <v>170</v>
      </c>
      <c r="G43" s="20" t="s">
        <v>170</v>
      </c>
      <c r="H43" s="20" t="s">
        <v>170</v>
      </c>
      <c r="I43" s="20" t="s">
        <v>170</v>
      </c>
      <c r="J43" s="20" t="s">
        <v>170</v>
      </c>
      <c r="K43" s="20" t="s">
        <v>170</v>
      </c>
      <c r="L43" s="20" t="s">
        <v>170</v>
      </c>
      <c r="M43" s="20" t="s">
        <v>170</v>
      </c>
      <c r="N43" s="20">
        <v>90559</v>
      </c>
      <c r="O43" s="20">
        <v>452376</v>
      </c>
      <c r="P43" s="19">
        <f aca="true" t="shared" si="2" ref="P43:P55">N43/O43</f>
        <v>0.20018524413319894</v>
      </c>
      <c r="Q43" s="19" t="e">
        <f aca="true" t="shared" si="3" ref="Q43:Q55">((E43+H43+K43+N43)/(F43+I43+L43+O43))</f>
        <v>#VALUE!</v>
      </c>
      <c r="R43" s="29">
        <v>0.25</v>
      </c>
      <c r="S43" s="30"/>
    </row>
    <row r="44" spans="1:19" ht="90">
      <c r="A44" s="4" t="s">
        <v>3</v>
      </c>
      <c r="B44" s="15" t="s">
        <v>128</v>
      </c>
      <c r="C44" s="15" t="s">
        <v>129</v>
      </c>
      <c r="D44" s="15" t="s">
        <v>130</v>
      </c>
      <c r="E44" s="21">
        <v>5444140</v>
      </c>
      <c r="F44" s="21">
        <v>5444140</v>
      </c>
      <c r="G44" s="19">
        <v>1</v>
      </c>
      <c r="H44" s="20">
        <v>5433540</v>
      </c>
      <c r="I44" s="20">
        <v>5433540</v>
      </c>
      <c r="J44" s="19">
        <v>1</v>
      </c>
      <c r="K44" s="20">
        <v>1811180</v>
      </c>
      <c r="L44" s="20">
        <v>1811180</v>
      </c>
      <c r="M44" s="19">
        <v>1</v>
      </c>
      <c r="N44" s="20">
        <v>5433540</v>
      </c>
      <c r="O44" s="20">
        <v>5433540</v>
      </c>
      <c r="P44" s="19">
        <f t="shared" si="2"/>
        <v>1</v>
      </c>
      <c r="Q44" s="19">
        <f t="shared" si="3"/>
        <v>1</v>
      </c>
      <c r="R44" s="29">
        <v>1</v>
      </c>
      <c r="S44" s="30"/>
    </row>
    <row r="45" spans="1:19" ht="75">
      <c r="A45" s="4" t="s">
        <v>14</v>
      </c>
      <c r="B45" s="15" t="s">
        <v>131</v>
      </c>
      <c r="C45" s="15" t="s">
        <v>132</v>
      </c>
      <c r="D45" s="15" t="s">
        <v>111</v>
      </c>
      <c r="E45" s="21">
        <v>1759</v>
      </c>
      <c r="F45" s="21">
        <v>1759</v>
      </c>
      <c r="G45" s="19">
        <v>1</v>
      </c>
      <c r="H45" s="20">
        <v>1759</v>
      </c>
      <c r="I45" s="20">
        <v>1759</v>
      </c>
      <c r="J45" s="19">
        <v>1</v>
      </c>
      <c r="K45" s="20">
        <v>1759</v>
      </c>
      <c r="L45" s="20">
        <v>1759</v>
      </c>
      <c r="M45" s="19">
        <v>1</v>
      </c>
      <c r="N45" s="20">
        <v>1759</v>
      </c>
      <c r="O45" s="20">
        <v>1759</v>
      </c>
      <c r="P45" s="19">
        <f t="shared" si="2"/>
        <v>1</v>
      </c>
      <c r="Q45" s="19">
        <f t="shared" si="3"/>
        <v>1</v>
      </c>
      <c r="R45" s="29">
        <v>1</v>
      </c>
      <c r="S45" s="30"/>
    </row>
    <row r="46" spans="1:19" ht="75">
      <c r="A46" s="4" t="s">
        <v>15</v>
      </c>
      <c r="B46" s="15" t="s">
        <v>112</v>
      </c>
      <c r="C46" s="15" t="s">
        <v>113</v>
      </c>
      <c r="D46" s="15" t="s">
        <v>114</v>
      </c>
      <c r="E46" s="21">
        <v>90</v>
      </c>
      <c r="F46" s="21">
        <v>92</v>
      </c>
      <c r="G46" s="19">
        <v>0.9782608695652174</v>
      </c>
      <c r="H46" s="20">
        <v>75</v>
      </c>
      <c r="I46" s="20">
        <v>76</v>
      </c>
      <c r="J46" s="19">
        <v>0.9868421052631579</v>
      </c>
      <c r="K46" s="20">
        <v>74</v>
      </c>
      <c r="L46" s="20">
        <v>74</v>
      </c>
      <c r="M46" s="19">
        <v>1</v>
      </c>
      <c r="N46" s="20">
        <v>96</v>
      </c>
      <c r="O46" s="20">
        <v>96</v>
      </c>
      <c r="P46" s="19">
        <f t="shared" si="2"/>
        <v>1</v>
      </c>
      <c r="Q46" s="19">
        <f t="shared" si="3"/>
        <v>0.9911242603550295</v>
      </c>
      <c r="R46" s="29">
        <v>0.9</v>
      </c>
      <c r="S46" s="30"/>
    </row>
    <row r="47" spans="1:19" ht="90">
      <c r="A47" s="4" t="s">
        <v>115</v>
      </c>
      <c r="B47" s="15" t="s">
        <v>118</v>
      </c>
      <c r="C47" s="15" t="s">
        <v>133</v>
      </c>
      <c r="D47" s="15" t="s">
        <v>134</v>
      </c>
      <c r="E47" s="21">
        <v>0</v>
      </c>
      <c r="F47" s="21">
        <v>0</v>
      </c>
      <c r="G47" s="19">
        <v>0</v>
      </c>
      <c r="H47" s="20">
        <v>1050</v>
      </c>
      <c r="I47" s="20">
        <v>1050</v>
      </c>
      <c r="J47" s="19">
        <v>1</v>
      </c>
      <c r="K47" s="20">
        <v>1050</v>
      </c>
      <c r="L47" s="20">
        <v>1050</v>
      </c>
      <c r="M47" s="19">
        <v>1</v>
      </c>
      <c r="N47" s="20">
        <v>1050</v>
      </c>
      <c r="O47" s="20">
        <v>1050</v>
      </c>
      <c r="P47" s="19">
        <f t="shared" si="2"/>
        <v>1</v>
      </c>
      <c r="Q47" s="19">
        <f t="shared" si="3"/>
        <v>1</v>
      </c>
      <c r="R47" s="29">
        <v>0.9</v>
      </c>
      <c r="S47" s="30"/>
    </row>
    <row r="48" spans="1:19" ht="75" customHeight="1">
      <c r="A48" s="4" t="s">
        <v>116</v>
      </c>
      <c r="B48" s="15" t="s">
        <v>135</v>
      </c>
      <c r="C48" s="15" t="s">
        <v>136</v>
      </c>
      <c r="D48" s="15" t="s">
        <v>137</v>
      </c>
      <c r="E48" s="21">
        <v>359</v>
      </c>
      <c r="F48" s="21">
        <v>418</v>
      </c>
      <c r="G48" s="19">
        <v>0.8588516746411483</v>
      </c>
      <c r="H48" s="20">
        <v>0</v>
      </c>
      <c r="I48" s="20">
        <v>0</v>
      </c>
      <c r="J48" s="19">
        <v>1</v>
      </c>
      <c r="K48" s="20">
        <v>154</v>
      </c>
      <c r="L48" s="20">
        <v>154</v>
      </c>
      <c r="M48" s="19">
        <v>1</v>
      </c>
      <c r="N48" s="20">
        <v>253</v>
      </c>
      <c r="O48" s="20">
        <v>253</v>
      </c>
      <c r="P48" s="19">
        <f t="shared" si="2"/>
        <v>1</v>
      </c>
      <c r="Q48" s="19">
        <f t="shared" si="3"/>
        <v>0.9284848484848485</v>
      </c>
      <c r="R48" s="29">
        <v>0.9</v>
      </c>
      <c r="S48" s="30"/>
    </row>
    <row r="49" spans="1:19" ht="90">
      <c r="A49" s="4" t="s">
        <v>117</v>
      </c>
      <c r="B49" s="15" t="s">
        <v>138</v>
      </c>
      <c r="C49" s="15" t="s">
        <v>139</v>
      </c>
      <c r="D49" s="15" t="s">
        <v>140</v>
      </c>
      <c r="E49" s="21">
        <v>5096924</v>
      </c>
      <c r="F49" s="21">
        <v>5444140</v>
      </c>
      <c r="G49" s="19">
        <v>0.9362220662951357</v>
      </c>
      <c r="H49" s="20">
        <v>5433540</v>
      </c>
      <c r="I49" s="20">
        <v>5433540</v>
      </c>
      <c r="J49" s="19">
        <v>1</v>
      </c>
      <c r="K49" s="20">
        <v>1811180</v>
      </c>
      <c r="L49" s="20">
        <v>1811180</v>
      </c>
      <c r="M49" s="19">
        <v>1</v>
      </c>
      <c r="N49" s="20">
        <v>5433540</v>
      </c>
      <c r="O49" s="20">
        <v>5433540</v>
      </c>
      <c r="P49" s="19">
        <f t="shared" si="2"/>
        <v>1</v>
      </c>
      <c r="Q49" s="19">
        <f t="shared" si="3"/>
        <v>0.9808405067761444</v>
      </c>
      <c r="R49" s="29">
        <v>0.9</v>
      </c>
      <c r="S49" s="30"/>
    </row>
    <row r="50" spans="1:19" ht="120">
      <c r="A50" s="4" t="s">
        <v>5</v>
      </c>
      <c r="B50" s="15" t="s">
        <v>141</v>
      </c>
      <c r="C50" s="15" t="s">
        <v>142</v>
      </c>
      <c r="D50" s="15" t="s">
        <v>143</v>
      </c>
      <c r="E50" s="21">
        <v>48049</v>
      </c>
      <c r="F50" s="21">
        <v>48049</v>
      </c>
      <c r="G50" s="19">
        <v>1</v>
      </c>
      <c r="H50" s="20">
        <v>111867</v>
      </c>
      <c r="I50" s="20">
        <v>111867</v>
      </c>
      <c r="J50" s="19">
        <v>1</v>
      </c>
      <c r="K50" s="20">
        <v>47707</v>
      </c>
      <c r="L50" s="20">
        <v>47707</v>
      </c>
      <c r="M50" s="19">
        <v>1</v>
      </c>
      <c r="N50" s="20">
        <v>111867</v>
      </c>
      <c r="O50" s="20">
        <v>111867</v>
      </c>
      <c r="P50" s="19">
        <f t="shared" si="2"/>
        <v>1</v>
      </c>
      <c r="Q50" s="19">
        <f t="shared" si="3"/>
        <v>1</v>
      </c>
      <c r="R50" s="29">
        <v>1</v>
      </c>
      <c r="S50" s="30"/>
    </row>
    <row r="51" spans="1:19" ht="104.25" customHeight="1">
      <c r="A51" s="4" t="s">
        <v>18</v>
      </c>
      <c r="B51" s="15" t="s">
        <v>119</v>
      </c>
      <c r="C51" s="15" t="s">
        <v>144</v>
      </c>
      <c r="D51" s="15" t="s">
        <v>145</v>
      </c>
      <c r="E51" s="21">
        <v>0</v>
      </c>
      <c r="F51" s="21">
        <v>0</v>
      </c>
      <c r="G51" s="19">
        <v>0</v>
      </c>
      <c r="H51" s="20">
        <v>18</v>
      </c>
      <c r="I51" s="20">
        <v>18</v>
      </c>
      <c r="J51" s="19">
        <v>1</v>
      </c>
      <c r="K51" s="20">
        <v>18</v>
      </c>
      <c r="L51" s="20">
        <v>18</v>
      </c>
      <c r="M51" s="19">
        <v>1</v>
      </c>
      <c r="N51" s="20">
        <v>18</v>
      </c>
      <c r="O51" s="20">
        <v>18</v>
      </c>
      <c r="P51" s="19">
        <f t="shared" si="2"/>
        <v>1</v>
      </c>
      <c r="Q51" s="19">
        <f t="shared" si="3"/>
        <v>1</v>
      </c>
      <c r="R51" s="29">
        <v>0.9</v>
      </c>
      <c r="S51" s="30"/>
    </row>
    <row r="52" spans="1:19" ht="150">
      <c r="A52" s="4" t="s">
        <v>19</v>
      </c>
      <c r="B52" s="15" t="s">
        <v>120</v>
      </c>
      <c r="C52" s="15" t="s">
        <v>122</v>
      </c>
      <c r="D52" s="15" t="s">
        <v>146</v>
      </c>
      <c r="E52" s="21">
        <v>5209</v>
      </c>
      <c r="F52" s="21">
        <v>5209</v>
      </c>
      <c r="G52" s="19">
        <v>1</v>
      </c>
      <c r="H52" s="20">
        <v>5209</v>
      </c>
      <c r="I52" s="20">
        <v>5209</v>
      </c>
      <c r="J52" s="19">
        <v>1</v>
      </c>
      <c r="K52" s="20">
        <v>5209</v>
      </c>
      <c r="L52" s="20">
        <v>5209</v>
      </c>
      <c r="M52" s="19">
        <v>1</v>
      </c>
      <c r="N52" s="20">
        <v>5209</v>
      </c>
      <c r="O52" s="20">
        <v>5209</v>
      </c>
      <c r="P52" s="19">
        <f t="shared" si="2"/>
        <v>1</v>
      </c>
      <c r="Q52" s="19">
        <f t="shared" si="3"/>
        <v>1</v>
      </c>
      <c r="R52" s="29">
        <v>1</v>
      </c>
      <c r="S52" s="30"/>
    </row>
    <row r="53" spans="1:19" ht="60">
      <c r="A53" s="4" t="s">
        <v>20</v>
      </c>
      <c r="B53" s="15" t="s">
        <v>147</v>
      </c>
      <c r="C53" s="15" t="s">
        <v>161</v>
      </c>
      <c r="D53" s="15" t="s">
        <v>114</v>
      </c>
      <c r="E53" s="21">
        <v>74</v>
      </c>
      <c r="F53" s="21">
        <v>76</v>
      </c>
      <c r="G53" s="19">
        <v>0.9736842105263158</v>
      </c>
      <c r="H53" s="20">
        <v>29</v>
      </c>
      <c r="I53" s="20">
        <v>30</v>
      </c>
      <c r="J53" s="19">
        <v>0.9666666666666667</v>
      </c>
      <c r="K53" s="20">
        <v>32</v>
      </c>
      <c r="L53" s="20">
        <v>33</v>
      </c>
      <c r="M53" s="19">
        <v>0.9696969696969697</v>
      </c>
      <c r="N53" s="20">
        <v>20</v>
      </c>
      <c r="O53" s="20">
        <v>20</v>
      </c>
      <c r="P53" s="19">
        <f t="shared" si="2"/>
        <v>1</v>
      </c>
      <c r="Q53" s="19">
        <f t="shared" si="3"/>
        <v>0.9748427672955975</v>
      </c>
      <c r="R53" s="29">
        <v>0.9</v>
      </c>
      <c r="S53" s="30"/>
    </row>
    <row r="54" spans="1:19" ht="132" customHeight="1">
      <c r="A54" s="4" t="s">
        <v>21</v>
      </c>
      <c r="B54" s="15" t="s">
        <v>121</v>
      </c>
      <c r="C54" s="15" t="s">
        <v>148</v>
      </c>
      <c r="D54" s="15" t="s">
        <v>149</v>
      </c>
      <c r="E54" s="21">
        <v>18</v>
      </c>
      <c r="F54" s="21">
        <v>18</v>
      </c>
      <c r="G54" s="19">
        <v>1</v>
      </c>
      <c r="H54" s="20">
        <v>18</v>
      </c>
      <c r="I54" s="20">
        <v>18</v>
      </c>
      <c r="J54" s="19">
        <v>1</v>
      </c>
      <c r="K54" s="20">
        <v>18</v>
      </c>
      <c r="L54" s="20">
        <v>18</v>
      </c>
      <c r="M54" s="19">
        <v>1</v>
      </c>
      <c r="N54" s="20">
        <v>18</v>
      </c>
      <c r="O54" s="20">
        <v>18</v>
      </c>
      <c r="P54" s="19">
        <f t="shared" si="2"/>
        <v>1</v>
      </c>
      <c r="Q54" s="19">
        <f t="shared" si="3"/>
        <v>1</v>
      </c>
      <c r="R54" s="29">
        <v>1</v>
      </c>
      <c r="S54" s="30"/>
    </row>
    <row r="55" spans="1:19" ht="135">
      <c r="A55" s="4" t="s">
        <v>22</v>
      </c>
      <c r="B55" s="15" t="s">
        <v>138</v>
      </c>
      <c r="C55" s="15" t="s">
        <v>150</v>
      </c>
      <c r="D55" s="15" t="s">
        <v>151</v>
      </c>
      <c r="E55" s="21">
        <v>48049</v>
      </c>
      <c r="F55" s="21">
        <v>48049</v>
      </c>
      <c r="G55" s="19">
        <v>1</v>
      </c>
      <c r="H55" s="20">
        <v>111867</v>
      </c>
      <c r="I55" s="20">
        <v>111867</v>
      </c>
      <c r="J55" s="19">
        <v>1</v>
      </c>
      <c r="K55" s="20">
        <v>47707</v>
      </c>
      <c r="L55" s="20">
        <v>47707</v>
      </c>
      <c r="M55" s="19">
        <v>1</v>
      </c>
      <c r="N55" s="20">
        <v>111867</v>
      </c>
      <c r="O55" s="20">
        <v>111867</v>
      </c>
      <c r="P55" s="19">
        <f t="shared" si="2"/>
        <v>1</v>
      </c>
      <c r="Q55" s="19">
        <f t="shared" si="3"/>
        <v>1</v>
      </c>
      <c r="R55" s="29">
        <v>0.9</v>
      </c>
      <c r="S55" s="30"/>
    </row>
    <row r="63" spans="3:13" ht="15">
      <c r="C63" s="44"/>
      <c r="D63" s="44"/>
      <c r="J63" s="37"/>
      <c r="K63" s="37"/>
      <c r="L63" s="37"/>
      <c r="M63" s="38"/>
    </row>
    <row r="64" spans="3:13" ht="24.75" customHeight="1">
      <c r="C64" s="43" t="s">
        <v>207</v>
      </c>
      <c r="D64" s="43"/>
      <c r="E64" s="35"/>
      <c r="F64" s="35"/>
      <c r="G64" s="36"/>
      <c r="H64" s="36"/>
      <c r="I64" s="36"/>
      <c r="J64" s="45" t="s">
        <v>208</v>
      </c>
      <c r="K64" s="45"/>
      <c r="L64" s="45"/>
      <c r="M64" s="45"/>
    </row>
    <row r="65" spans="3:13" ht="24.75" customHeight="1">
      <c r="C65" s="43" t="s">
        <v>209</v>
      </c>
      <c r="D65" s="43"/>
      <c r="E65" s="35"/>
      <c r="F65" s="35"/>
      <c r="G65" s="36"/>
      <c r="H65" s="36"/>
      <c r="I65" s="36"/>
      <c r="J65" s="43" t="s">
        <v>210</v>
      </c>
      <c r="K65" s="43"/>
      <c r="L65" s="43"/>
      <c r="M65" s="43"/>
    </row>
  </sheetData>
  <sheetProtection/>
  <protectedRanges>
    <protectedRange sqref="C23" name="Rango1_1"/>
    <protectedRange sqref="D23:F23" name="Rango1_2"/>
    <protectedRange sqref="R23" name="Rango1_3"/>
    <protectedRange sqref="C22" name="Rango1_5"/>
    <protectedRange sqref="D22:F22" name="Rango1_6"/>
    <protectedRange sqref="C32" name="Rango1_8"/>
    <protectedRange sqref="D32:F32" name="Rango1_9"/>
    <protectedRange sqref="B46" name="Rango1_18_4"/>
    <protectedRange sqref="C43" name="Rango1_11_1_1_1"/>
    <protectedRange sqref="D43" name="Rango1_12_1_1_1"/>
    <protectedRange sqref="C44" name="Rango1_13_1_3_2"/>
    <protectedRange sqref="B45" name="Rango1_15_1_1_1"/>
    <protectedRange sqref="C45" name="Rango1_16_2_2"/>
    <protectedRange sqref="D45:F45" name="Rango1_17_2_2"/>
    <protectedRange sqref="B47" name="Rango1_18_2_3"/>
    <protectedRange sqref="B48" name="Rango1_18_3_2"/>
    <protectedRange sqref="B49" name="Rango1_18_1_1_2"/>
    <protectedRange sqref="B55" name="Rango1_18_2_1_2"/>
    <protectedRange sqref="D55:F55" name="Rango1_14_1_1_2"/>
  </protectedRanges>
  <mergeCells count="10">
    <mergeCell ref="A1:S1"/>
    <mergeCell ref="B41:K41"/>
    <mergeCell ref="B4:G4"/>
    <mergeCell ref="A2:S2"/>
    <mergeCell ref="A3:S3"/>
    <mergeCell ref="C64:D64"/>
    <mergeCell ref="C65:D65"/>
    <mergeCell ref="C63:D63"/>
    <mergeCell ref="J64:M64"/>
    <mergeCell ref="J65:M65"/>
  </mergeCells>
  <printOptions/>
  <pageMargins left="0.2362204724409449" right="0.2362204724409449" top="0.35433070866141736" bottom="0.35433070866141736" header="0.31496062992125984" footer="0.31496062992125984"/>
  <pageSetup fitToHeight="0" fitToWidth="1" orientation="landscape" scale="3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2021-02-11T21:00:50Z</dcterms:modified>
  <cp:category/>
  <cp:version/>
  <cp:contentType/>
  <cp:contentStatus/>
</cp:coreProperties>
</file>