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<sst xmlns="http://schemas.openxmlformats.org/spreadsheetml/2006/main" count="70" uniqueCount="59">
  <si>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</si>
  <si>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</si>
  <si>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</si>
  <si>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</si>
  <si>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</si>
  <si>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</si>
  <si>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</si>
  <si>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</si>
  <si>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</si>
  <si>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</si>
  <si>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</si>
  <si>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</si>
  <si>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</si>
  <si>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</si>
  <si>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</si>
  <si>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</si>
  <si>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</si>
  <si>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</si>
  <si>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</si>
  <si>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</si>
  <si>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</si>
  <si>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</si>
  <si>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</si>
  <si>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</si>
  <si>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</si>
  <si>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</si>
  <si>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</si>
  <si>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</si>
  <si>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</si>
  <si>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</si>
  <si>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</si>
  <si>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</si>
  <si>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</si>
  <si>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</si>
  <si>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</si>
  <si>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</si>
  <si>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</si>
  <si>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</si>
  <si>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</si>
  <si>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</si>
  <si>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</si>
  <si>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</si>
  <si>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</si>
  <si>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</si>
  <si>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</si>
  <si>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</si>
  <si>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</si>
  <si>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</si>
  <si>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</si>
  <si>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</si>
  <si>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</si>
  <si>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</si>
  <si>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</si>
  <si>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</si>
  <si>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CASA QUERETANA DE LAS ARTESANÍAS</t>
  </si>
  <si>
    <t>M.en A.P Karina Trejo Acuña</t>
  </si>
  <si>
    <t>Directora General</t>
  </si>
  <si>
    <t>C.P. Mario Chávez Martínez</t>
  </si>
  <si>
    <t>Contador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</si>
</sst>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3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3" applyFont="1" applyFill="1" applyBorder="1" applyAlignment="1" applyProtection="1">
      <alignment horizontal="centerContinuous" vertical="center"/>
      <protection/>
    </xf>
    <xf numFmtId="0" fontId="22" fillId="33" borderId="0" xfId="53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3" applyFont="1" applyFill="1" applyBorder="1" applyAlignment="1" applyProtection="1">
      <alignment horizontal="center" vertical="center"/>
      <protection/>
    </xf>
    <xf numFmtId="165" fontId="21" fillId="16" borderId="11" xfId="48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3" applyFont="1" applyFill="1" applyBorder="1" applyAlignment="1" applyProtection="1">
      <alignment vertical="top"/>
      <protection/>
    </xf>
    <xf numFmtId="3" fontId="22" fillId="33" borderId="0" xfId="53" applyNumberFormat="1" applyFont="1" applyFill="1" applyBorder="1" applyAlignment="1" applyProtection="1">
      <alignment vertical="top"/>
      <protection/>
    </xf>
    <xf numFmtId="3" fontId="21" fillId="33" borderId="0" xfId="53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3" applyFont="1" applyFill="1" applyBorder="1" applyAlignment="1" applyProtection="1">
      <alignment horizontal="left" vertical="top"/>
      <protection/>
    </xf>
    <xf numFmtId="0" fontId="21" fillId="33" borderId="0" xfId="53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3" applyNumberFormat="1" applyFont="1" applyFill="1" applyBorder="1" applyAlignment="1" applyProtection="1">
      <alignment horizontal="right" vertical="top" wrapText="1"/>
      <protection/>
    </xf>
    <xf numFmtId="0" fontId="22" fillId="33" borderId="0" xfId="53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3" applyFont="1" applyFill="1" applyBorder="1" applyAlignment="1" applyProtection="1">
      <alignment vertical="top"/>
      <protection/>
    </xf>
    <xf numFmtId="3" fontId="22" fillId="33" borderId="16" xfId="53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3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3" applyFont="1" applyFill="1" applyBorder="1" applyAlignment="1" applyProtection="1">
      <alignment horizontal="left" vertical="top"/>
      <protection/>
    </xf>
    <xf numFmtId="0" fontId="22" fillId="33" borderId="0" xfId="53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3" applyFont="1" applyFill="1" applyBorder="1" applyAlignment="1" applyProtection="1">
      <alignment horizontal="left" vertical="top" wrapText="1"/>
      <protection/>
    </xf>
    <xf numFmtId="0" fontId="21" fillId="33" borderId="0" xfId="53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8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80" zoomScaleNormal="60" zoomScaleSheetLayoutView="80" zoomScalePageLayoutView="0" workbookViewId="0" topLeftCell="B34">
      <selection activeCell="Q46" sqref="Q46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51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52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2020</v>
      </c>
      <c r="J12" s="13">
        <v>2019</v>
      </c>
      <c r="K12" s="14"/>
      <c r="L12" s="58" t="s">
        <v>1</v>
      </c>
      <c r="M12" s="58"/>
      <c r="N12" s="58"/>
      <c r="O12" s="58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43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9151169</v>
      </c>
      <c r="J17" s="24">
        <f>SUM(J18:J28)</f>
        <v>12941640</v>
      </c>
      <c r="K17" s="21"/>
      <c r="L17" s="21"/>
      <c r="M17" s="59" t="s">
        <v>3</v>
      </c>
      <c r="N17" s="59"/>
      <c r="O17" s="59"/>
      <c r="P17" s="59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/>
      <c r="J18" s="25"/>
      <c r="K18" s="21"/>
      <c r="L18" s="21"/>
      <c r="M18" s="8"/>
      <c r="N18" s="60" t="s">
        <v>5</v>
      </c>
      <c r="O18" s="60"/>
      <c r="P18" s="60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/>
      <c r="J19" s="25"/>
      <c r="K19" s="21"/>
      <c r="L19" s="21"/>
      <c r="M19" s="8"/>
      <c r="N19" s="60" t="s">
        <v>7</v>
      </c>
      <c r="O19" s="60"/>
      <c r="P19" s="60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/>
      <c r="J20" s="25"/>
      <c r="K20" s="21"/>
      <c r="L20" s="21"/>
      <c r="M20" s="18"/>
      <c r="N20" s="60" t="s">
        <v>9</v>
      </c>
      <c r="O20" s="60"/>
      <c r="P20" s="60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/>
      <c r="J21" s="25">
        <v>19010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45</v>
      </c>
      <c r="G22" s="55"/>
      <c r="H22" s="55"/>
      <c r="I22" s="25">
        <v>25738</v>
      </c>
      <c r="J22" s="25">
        <v>78776</v>
      </c>
      <c r="K22" s="21"/>
      <c r="L22" s="21"/>
      <c r="M22" s="27" t="s">
        <v>11</v>
      </c>
      <c r="N22" s="27"/>
      <c r="O22" s="27"/>
      <c r="P22" s="27"/>
      <c r="Q22" s="24">
        <f>ROUND(SUM(Q23:Q25),2)</f>
        <v>622103.59</v>
      </c>
      <c r="R22" s="24">
        <f>ROUND(SUM(R23:R25),2)</f>
        <v>272771</v>
      </c>
      <c r="S22" s="19"/>
      <c r="T22" s="8"/>
    </row>
    <row r="23" spans="3:20" ht="15" customHeight="1">
      <c r="C23" s="20"/>
      <c r="D23" s="21"/>
      <c r="E23" s="26"/>
      <c r="F23" s="55" t="s">
        <v>46</v>
      </c>
      <c r="G23" s="55"/>
      <c r="H23" s="55"/>
      <c r="I23" s="25"/>
      <c r="J23" s="25"/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5" t="s">
        <v>47</v>
      </c>
      <c r="G24" s="55"/>
      <c r="H24" s="55"/>
      <c r="I24" s="25">
        <v>2107901</v>
      </c>
      <c r="J24" s="25">
        <v>5755402</v>
      </c>
      <c r="K24" s="21"/>
      <c r="L24" s="21"/>
      <c r="M24" s="18"/>
      <c r="N24" s="60" t="s">
        <v>7</v>
      </c>
      <c r="O24" s="60"/>
      <c r="P24" s="60"/>
      <c r="Q24" s="25">
        <v>322103.59</v>
      </c>
      <c r="R24" s="25">
        <v>272771</v>
      </c>
      <c r="S24" s="19"/>
      <c r="T24" s="8"/>
    </row>
    <row r="25" spans="3:20" ht="41.25" customHeight="1">
      <c r="C25" s="20"/>
      <c r="D25" s="21"/>
      <c r="E25" s="26"/>
      <c r="F25" s="55" t="s">
        <v>48</v>
      </c>
      <c r="G25" s="55"/>
      <c r="H25" s="55"/>
      <c r="I25" s="25"/>
      <c r="J25" s="25"/>
      <c r="K25" s="21"/>
      <c r="L25" s="21"/>
      <c r="M25" s="8"/>
      <c r="N25" s="60" t="s">
        <v>12</v>
      </c>
      <c r="O25" s="60"/>
      <c r="P25" s="60"/>
      <c r="Q25" s="25">
        <v>300000</v>
      </c>
      <c r="R25" s="25"/>
      <c r="S25" s="19"/>
      <c r="T25" s="8"/>
    </row>
    <row r="26" spans="3:20" ht="27" customHeight="1">
      <c r="C26" s="20"/>
      <c r="D26" s="21"/>
      <c r="E26" s="26"/>
      <c r="F26" s="55" t="s">
        <v>49</v>
      </c>
      <c r="G26" s="55"/>
      <c r="H26" s="55"/>
      <c r="I26" s="25">
        <v>7017530</v>
      </c>
      <c r="J26" s="25">
        <v>6429215</v>
      </c>
      <c r="K26" s="21"/>
      <c r="L26" s="21"/>
      <c r="M26" s="59" t="s">
        <v>13</v>
      </c>
      <c r="N26" s="59"/>
      <c r="O26" s="59"/>
      <c r="P26" s="59"/>
      <c r="Q26" s="24">
        <f>ROUND(Q17-Q22,2)</f>
        <v>-622103.59</v>
      </c>
      <c r="R26" s="24">
        <f>ROUND(R17-R22,2)</f>
        <v>-272771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/>
      <c r="J27" s="25">
        <v>659237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22914235</v>
      </c>
      <c r="J30" s="24">
        <f>+J31+J32+J33+J34+J35+J36+J37+J38+J39+J40+J41+J42+J43+J45+J46+J47</f>
        <v>11798575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5499393</v>
      </c>
      <c r="J31" s="25">
        <v>5146350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1646241</v>
      </c>
      <c r="J32" s="25">
        <v>4328516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1493259</v>
      </c>
      <c r="J33" s="25">
        <v>2126275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161183</v>
      </c>
      <c r="J37" s="25">
        <v>57645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756114</v>
      </c>
      <c r="J38" s="25">
        <v>139789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>
        <v>0</v>
      </c>
      <c r="J43" s="25">
        <v>0</v>
      </c>
      <c r="K43" s="21"/>
      <c r="L43" s="21"/>
      <c r="M43" s="59" t="s">
        <v>50</v>
      </c>
      <c r="N43" s="59"/>
      <c r="O43" s="59"/>
      <c r="P43" s="59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>
        <v>0</v>
      </c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0</v>
      </c>
      <c r="K46" s="21"/>
      <c r="L46" s="63" t="s">
        <v>36</v>
      </c>
      <c r="M46" s="63"/>
      <c r="N46" s="63"/>
      <c r="O46" s="63"/>
      <c r="P46" s="63"/>
      <c r="Q46" s="30">
        <f>ROUND(I51+Q26+Q43,2)</f>
        <v>-14385169.59</v>
      </c>
      <c r="R46" s="30">
        <f>ROUND(J51+R26+R43,2)</f>
        <v>870294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13358045</v>
      </c>
      <c r="J47" s="25"/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15103540</v>
      </c>
      <c r="R50" s="53">
        <v>14233246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-13763066</v>
      </c>
      <c r="J51" s="30">
        <f>J17-J30</f>
        <v>1143065</v>
      </c>
      <c r="K51" s="35"/>
      <c r="L51" s="63" t="s">
        <v>41</v>
      </c>
      <c r="M51" s="63"/>
      <c r="N51" s="63"/>
      <c r="O51" s="63"/>
      <c r="P51" s="63"/>
      <c r="Q51" s="53">
        <v>718370</v>
      </c>
      <c r="R51" s="53">
        <v>15103540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55</v>
      </c>
      <c r="G60" s="64"/>
      <c r="H60" s="64"/>
      <c r="I60" s="64"/>
      <c r="J60" s="8"/>
      <c r="K60" s="51"/>
      <c r="L60" s="8"/>
      <c r="M60" s="1"/>
      <c r="N60" s="64" t="s">
        <v>57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Luffi</cp:lastModifiedBy>
  <cp:lastPrinted>2018-10-24T19:41:45Z</cp:lastPrinted>
  <dcterms:created xsi:type="dcterms:W3CDTF">2018-10-24T19:36:13Z</dcterms:created>
  <dcterms:modified xsi:type="dcterms:W3CDTF">2021-02-13T20:25:02Z</dcterms:modified>
  <cp:category/>
  <cp:version/>
  <cp:contentType/>
  <cp:contentStatus/>
</cp:coreProperties>
</file>