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FE" sheetId="1" r:id="rId1"/>
  </sheets>
  <externalReferences>
    <externalReference r:id="rId4"/>
  </externalReferences>
  <definedNames>
    <definedName name="_xlnm.Print_Area" localSheetId="0">'EFE'!$A$1:$T$70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<sst xmlns="http://schemas.openxmlformats.org/spreadsheetml/2006/main" count="70" uniqueCount="59">
  <si>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</si>
  <si>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</si>
  <si>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</si>
  <si>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</si>
  <si>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</si>
  <si>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</si>
  <si>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</si>
  <si>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</si>
  <si>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</si>
  <si>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</si>
  <si>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</si>
  <si>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</si>
  <si>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</si>
  <si>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</si>
  <si>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</si>
  <si>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</si>
  <si>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</si>
  <si>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</si>
  <si>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</si>
  <si>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</si>
  <si>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</si>
  <si>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</si>
  <si>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</si>
  <si>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</si>
  <si>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</si>
  <si>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</si>
  <si>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</si>
  <si>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</si>
  <si>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</si>
  <si>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</si>
  <si>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</si>
  <si>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</si>
  <si>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</si>
  <si>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</si>
  <si>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</si>
  <si>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</si>
  <si>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</si>
  <si>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</si>
  <si>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</si>
  <si>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</si>
  <si>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</si>
  <si>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</si>
  <si>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</si>
  <si>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</si>
  <si>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</si>
  <si>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</si>
  <si>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</si>
  <si>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</si>
  <si>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</si>
  <si>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</si>
  <si>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</si>
  <si>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</si>
  <si>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</si>
  <si>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</si>
  <si>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CONSEJO DE CIENCIA Y TECNOLOGÍA DEL ESTADO DE QUERÉTARO</t>
  </si>
  <si>
    <t>M. EN A. RAÚL ITURRALDE OLVERA</t>
  </si>
  <si>
    <t>DIRECTOR GENERAL</t>
  </si>
  <si>
    <t>C.P. EDSON LEPE ZEPEDA</t>
  </si>
  <si>
    <t>JEFE DEL ÁREA DE CONTABILIDAD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</si>
</sst>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.2.243\Mis%20docts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5" zoomScaleNormal="60" zoomScaleSheetLayoutView="85" zoomScalePageLayoutView="0" workbookViewId="0" topLeftCell="I22">
      <selection activeCell="Q65" sqref="Q65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31447531.45</v>
      </c>
      <c r="J17" s="24">
        <f>SUM(J18:J28)</f>
        <v>31134575.2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143857.65</v>
      </c>
      <c r="J22" s="25">
        <v>421091.66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1519874.71</v>
      </c>
      <c r="R22" s="24">
        <f>ROUND(SUM(R23:R25),2)</f>
        <v>1851940.08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7970454.8</v>
      </c>
      <c r="J24" s="25">
        <v>8185043.54</v>
      </c>
      <c r="K24" s="21"/>
      <c r="L24" s="21"/>
      <c r="M24" s="18"/>
      <c r="N24" s="60" t="s">
        <v>7</v>
      </c>
      <c r="O24" s="60"/>
      <c r="P24" s="60"/>
      <c r="Q24" s="25">
        <v>1513622.31</v>
      </c>
      <c r="R24" s="25">
        <v>1851940.08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6252.4</v>
      </c>
      <c r="R25" s="25">
        <v>0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23333219</v>
      </c>
      <c r="J26" s="25">
        <v>22528440</v>
      </c>
      <c r="K26" s="21"/>
      <c r="L26" s="21"/>
      <c r="M26" s="59" t="s">
        <v>13</v>
      </c>
      <c r="N26" s="59"/>
      <c r="O26" s="59"/>
      <c r="P26" s="59"/>
      <c r="Q26" s="24">
        <f>ROUND(Q17-Q22,2)</f>
        <v>-1519874.71</v>
      </c>
      <c r="R26" s="24">
        <f>ROUND(R17-R22,2)</f>
        <v>-1851940.08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0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25660709.91</v>
      </c>
      <c r="J30" s="24">
        <f>+J31+J32+J33+J34+J35+J36+J37+J38+J39+J40+J41+J42+J43+J45+J46+J47</f>
        <v>34492227.910000004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11067868.97</v>
      </c>
      <c r="J31" s="25">
        <v>10559858.71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884369.01</v>
      </c>
      <c r="J32" s="25">
        <v>1256732.83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6016575.22</v>
      </c>
      <c r="J33" s="25">
        <v>12337901.72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5834691.19</v>
      </c>
      <c r="J37" s="25">
        <v>7735515.05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1424089.3</v>
      </c>
      <c r="J38" s="25">
        <v>1558162.78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4266946.83</v>
      </c>
      <c r="R46" s="30">
        <f>ROUND(J51+R26+R43,2)</f>
        <v>-5209592.79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433116.22</v>
      </c>
      <c r="J47" s="25">
        <v>1044056.82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2070278.2</v>
      </c>
      <c r="R50" s="53">
        <v>7279870.99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5786821.54</v>
      </c>
      <c r="J51" s="30">
        <f>J17-J30</f>
        <v>-3357652.7100000046</v>
      </c>
      <c r="K51" s="35"/>
      <c r="L51" s="63" t="s">
        <v>41</v>
      </c>
      <c r="M51" s="63"/>
      <c r="N51" s="63"/>
      <c r="O51" s="63"/>
      <c r="P51" s="63"/>
      <c r="Q51" s="53">
        <v>6337225.029999999</v>
      </c>
      <c r="R51" s="53">
        <v>2070278.1999999955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Maru</cp:lastModifiedBy>
  <cp:lastPrinted>2018-10-24T19:41:45Z</cp:lastPrinted>
  <dcterms:created xsi:type="dcterms:W3CDTF">2018-10-24T19:36:13Z</dcterms:created>
  <dcterms:modified xsi:type="dcterms:W3CDTF">2021-02-17T16:35:18Z</dcterms:modified>
  <cp:category/>
  <cp:version/>
  <cp:contentType/>
  <cp:contentStatus/>
</cp:coreProperties>
</file>