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FE" sheetId="1" r:id="rId1"/>
  </sheets>
  <externalReferences>
    <externalReference r:id="rId4"/>
  </externalReferences>
  <definedNames>
    <definedName name="_xlnm.Print_Area" localSheetId="0">'EFE'!$B$1:$T$65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<sst xmlns="http://schemas.openxmlformats.org/spreadsheetml/2006/main" count="70" uniqueCount="59">
  <si>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</si>
  <si>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</si>
  <si>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</si>
  <si>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</si>
  <si>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</si>
  <si>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</si>
  <si>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</si>
  <si>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</si>
  <si>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</si>
  <si>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</si>
  <si>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</si>
  <si>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</si>
  <si>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</si>
  <si>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</si>
  <si>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</si>
  <si>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</si>
  <si>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</si>
  <si>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</si>
  <si>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</si>
  <si>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</si>
  <si>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</si>
  <si>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</si>
  <si>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</si>
  <si>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</si>
  <si>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</si>
  <si>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</si>
  <si>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</si>
  <si>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</si>
  <si>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</si>
  <si>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</si>
  <si>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</si>
  <si>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</si>
  <si>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</si>
  <si>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</si>
  <si>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</si>
  <si>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</si>
  <si>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</si>
  <si>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</si>
  <si>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</si>
  <si>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</si>
  <si>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</si>
  <si>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</si>
  <si>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</si>
  <si>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</si>
  <si>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</si>
  <si>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</si>
  <si>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</si>
  <si>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</si>
  <si>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</si>
  <si>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</si>
  <si>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</si>
  <si>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</si>
  <si>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</si>
  <si>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</si>
  <si>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Colegio de Educación Profesional Técnica del Estado de Querétaro</t>
  </si>
  <si>
    <t>M.A.E. Agustín Casillas Gutiérrez</t>
  </si>
  <si>
    <t>Director General</t>
  </si>
  <si>
    <t>C.P. Héctor Zamora Piña</t>
  </si>
  <si>
    <t>Director  de Administración de Recursos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</si>
</sst>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3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 horizontal="left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horizontal="left" vertical="top" wrapText="1"/>
      <protection/>
    </xf>
    <xf numFmtId="0" fontId="43" fillId="33" borderId="14" xfId="0" applyFont="1" applyFill="1" applyBorder="1" applyAlignment="1" applyProtection="1">
      <alignment horizontal="left" wrapText="1"/>
      <protection/>
    </xf>
    <xf numFmtId="0" fontId="43" fillId="33" borderId="0" xfId="0" applyFont="1" applyFill="1" applyBorder="1" applyAlignment="1" applyProtection="1">
      <alignment horizontal="left" wrapText="1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Alignment="1" applyProtection="1">
      <alignment horizontal="center"/>
      <protection/>
    </xf>
    <xf numFmtId="3" fontId="44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80" zoomScaleNormal="80" zoomScaleSheetLayoutView="80" zoomScalePageLayoutView="0" workbookViewId="0" topLeftCell="B1">
      <selection activeCell="U29" sqref="U2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106171911</v>
      </c>
      <c r="J17" s="24">
        <f>SUM(J18:J28)</f>
        <v>99260733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290941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>
        <v>290941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/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3011265</v>
      </c>
      <c r="R22" s="24">
        <f>ROUND(SUM(R23:R25),2)</f>
        <v>5602477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14341727</v>
      </c>
      <c r="J24" s="25">
        <v>15415715</v>
      </c>
      <c r="K24" s="21"/>
      <c r="L24" s="21"/>
      <c r="M24" s="18"/>
      <c r="N24" s="60" t="s">
        <v>7</v>
      </c>
      <c r="O24" s="60"/>
      <c r="P24" s="60"/>
      <c r="Q24" s="25">
        <v>3011265</v>
      </c>
      <c r="R24" s="25">
        <v>4777288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91830184</v>
      </c>
      <c r="J25" s="25">
        <v>83845018</v>
      </c>
      <c r="K25" s="21"/>
      <c r="L25" s="21"/>
      <c r="M25" s="8"/>
      <c r="N25" s="60" t="s">
        <v>12</v>
      </c>
      <c r="O25" s="60"/>
      <c r="P25" s="60"/>
      <c r="Q25" s="25"/>
      <c r="R25" s="25">
        <v>825189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/>
      <c r="J26" s="25"/>
      <c r="K26" s="21"/>
      <c r="L26" s="21"/>
      <c r="M26" s="59" t="s">
        <v>13</v>
      </c>
      <c r="N26" s="59"/>
      <c r="O26" s="59"/>
      <c r="P26" s="59"/>
      <c r="Q26" s="24">
        <f>ROUND(Q17-Q22,2)</f>
        <v>-3011265</v>
      </c>
      <c r="R26" s="24">
        <f>ROUND(R17-R22,2)</f>
        <v>-5311536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102111663</v>
      </c>
      <c r="J30" s="24">
        <f>+J31+J32+J33+J34+J35+J36+J37+J38+J39+J40+J41+J42+J43+J45+J46+J47</f>
        <v>96932130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77824768</v>
      </c>
      <c r="J31" s="25">
        <v>74668324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8447228</v>
      </c>
      <c r="J32" s="25">
        <v>6603713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15088281</v>
      </c>
      <c r="J33" s="25">
        <v>14858859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131096</v>
      </c>
      <c r="J37" s="25">
        <v>198471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620290</v>
      </c>
      <c r="J38" s="25">
        <v>602763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2" t="s">
        <v>36</v>
      </c>
      <c r="M46" s="62"/>
      <c r="N46" s="62"/>
      <c r="O46" s="62"/>
      <c r="P46" s="62"/>
      <c r="Q46" s="30">
        <f>ROUND(I51+Q26+Q43,2)</f>
        <v>1048983</v>
      </c>
      <c r="R46" s="30">
        <f>ROUND(J51+R26+R43,2)</f>
        <v>-2982933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1"/>
      <c r="G49" s="61"/>
      <c r="H49" s="61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2" t="s">
        <v>39</v>
      </c>
      <c r="M50" s="62"/>
      <c r="N50" s="62"/>
      <c r="O50" s="62"/>
      <c r="P50" s="62"/>
      <c r="Q50" s="53">
        <v>3288795</v>
      </c>
      <c r="R50" s="53">
        <v>-305862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4060248</v>
      </c>
      <c r="J51" s="30">
        <f>J17-J30</f>
        <v>2328603</v>
      </c>
      <c r="K51" s="35"/>
      <c r="L51" s="62" t="s">
        <v>41</v>
      </c>
      <c r="M51" s="62"/>
      <c r="N51" s="62"/>
      <c r="O51" s="62"/>
      <c r="P51" s="62"/>
      <c r="Q51" s="53">
        <v>4337777</v>
      </c>
      <c r="R51" s="53">
        <v>3288795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3"/>
      <c r="G59" s="63"/>
      <c r="H59" s="63"/>
      <c r="I59" s="63"/>
      <c r="J59" s="47"/>
      <c r="K59" s="48"/>
      <c r="L59" s="48"/>
      <c r="M59" s="8"/>
      <c r="N59" s="64"/>
      <c r="O59" s="64"/>
      <c r="P59" s="64"/>
      <c r="Q59" s="64"/>
      <c r="R59" s="8"/>
      <c r="S59" s="8"/>
      <c r="T59" s="8"/>
    </row>
    <row r="60" spans="3:20" ht="13.5" customHeight="1">
      <c r="C60" s="8"/>
      <c r="D60" s="50"/>
      <c r="E60" s="8"/>
      <c r="F60" s="65" t="s">
        <v>55</v>
      </c>
      <c r="G60" s="65"/>
      <c r="H60" s="65"/>
      <c r="I60" s="65"/>
      <c r="J60" s="8"/>
      <c r="K60" s="51"/>
      <c r="L60" s="8"/>
      <c r="M60" s="1"/>
      <c r="N60" s="65" t="s">
        <v>57</v>
      </c>
      <c r="O60" s="65"/>
      <c r="P60" s="65"/>
      <c r="Q60" s="65"/>
      <c r="R60" s="8"/>
      <c r="S60" s="8"/>
      <c r="T60" s="8"/>
    </row>
    <row r="61" spans="3:20" ht="13.5" customHeight="1">
      <c r="C61" s="8"/>
      <c r="D61" s="52"/>
      <c r="E61" s="8"/>
      <c r="F61" s="66" t="s">
        <v>56</v>
      </c>
      <c r="G61" s="66"/>
      <c r="H61" s="66"/>
      <c r="I61" s="66"/>
      <c r="J61" s="8"/>
      <c r="K61" s="51"/>
      <c r="L61" s="8"/>
      <c r="N61" s="66" t="s">
        <v>58</v>
      </c>
      <c r="O61" s="66"/>
      <c r="P61" s="66"/>
      <c r="Q61" s="66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cp:lastPrinted>2021-02-18T20:21:08Z</cp:lastPrinted>
  <dcterms:created xsi:type="dcterms:W3CDTF">2018-10-24T19:36:13Z</dcterms:created>
  <dcterms:modified xsi:type="dcterms:W3CDTF">2021-02-18T20:21:20Z</dcterms:modified>
  <cp:category/>
  <cp:version/>
  <cp:contentType/>
  <cp:contentStatus/>
</cp:coreProperties>
</file>